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6"/>
  <workbookPr defaultThemeVersion="202300"/>
  <mc:AlternateContent xmlns:mc="http://schemas.openxmlformats.org/markup-compatibility/2006">
    <mc:Choice Requires="x15">
      <x15ac:absPath xmlns:x15ac="http://schemas.microsoft.com/office/spreadsheetml/2010/11/ac" url="/Users/amirpouyanshiva/Desktop/Ethnographic Vignette Printer/"/>
    </mc:Choice>
  </mc:AlternateContent>
  <xr:revisionPtr revIDLastSave="0" documentId="13_ncr:1_{E39E6F12-DADA-5E4A-8933-5BBAEAB9A05A}" xr6:coauthVersionLast="47" xr6:coauthVersionMax="47" xr10:uidLastSave="{00000000-0000-0000-0000-000000000000}"/>
  <bookViews>
    <workbookView xWindow="760" yWindow="500" windowWidth="28040" windowHeight="15800" xr2:uid="{AE14C228-2A00-7548-B83A-940C8E0C7C7D}"/>
  </bookViews>
  <sheets>
    <sheet name="Data" sheetId="1" r:id="rId1"/>
    <sheet name="Lesson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8" i="1" l="1"/>
  <c r="R58" i="1"/>
  <c r="P58" i="1"/>
  <c r="B58" i="1" s="1" a="1"/>
  <c r="B58" i="1" s="1"/>
  <c r="S57" i="1"/>
  <c r="R57" i="1"/>
  <c r="P57" i="1"/>
  <c r="B57" i="1" s="1" a="1"/>
  <c r="B57" i="1" s="1"/>
  <c r="S3" i="1"/>
  <c r="S4" i="1"/>
  <c r="S5"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2" i="1"/>
  <c r="R3" i="1"/>
  <c r="R4" i="1"/>
  <c r="R5" i="1"/>
  <c r="R6" i="1"/>
  <c r="R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2" i="1"/>
  <c r="P3" i="1"/>
  <c r="B3" i="1" s="1" a="1"/>
  <c r="B3" i="1" s="1"/>
  <c r="P4" i="1"/>
  <c r="B4" i="1" s="1" a="1"/>
  <c r="B4" i="1" s="1"/>
  <c r="P5" i="1"/>
  <c r="B5" i="1" s="1" a="1"/>
  <c r="B5" i="1" s="1"/>
  <c r="P6" i="1"/>
  <c r="B6" i="1" s="1" a="1"/>
  <c r="B6" i="1" s="1"/>
  <c r="P7" i="1"/>
  <c r="B7" i="1" s="1" a="1"/>
  <c r="B7" i="1" s="1"/>
  <c r="P8" i="1"/>
  <c r="B8" i="1" s="1" a="1"/>
  <c r="B8" i="1" s="1"/>
  <c r="P9" i="1"/>
  <c r="B9" i="1" s="1" a="1"/>
  <c r="B9" i="1" s="1"/>
  <c r="P10" i="1"/>
  <c r="B10" i="1" s="1" a="1"/>
  <c r="B10" i="1" s="1"/>
  <c r="P11" i="1"/>
  <c r="B11" i="1" s="1" a="1"/>
  <c r="B11" i="1" s="1"/>
  <c r="P12" i="1"/>
  <c r="B12" i="1" s="1" a="1"/>
  <c r="B12" i="1" s="1"/>
  <c r="P13" i="1"/>
  <c r="B13" i="1" s="1" a="1"/>
  <c r="B13" i="1" s="1"/>
  <c r="P14" i="1"/>
  <c r="B14" i="1" s="1" a="1"/>
  <c r="B14" i="1" s="1"/>
  <c r="P15" i="1"/>
  <c r="B15" i="1" s="1" a="1"/>
  <c r="B15" i="1" s="1"/>
  <c r="P16" i="1"/>
  <c r="B16" i="1" s="1" a="1"/>
  <c r="B16" i="1" s="1"/>
  <c r="P17" i="1"/>
  <c r="B17" i="1" s="1" a="1"/>
  <c r="B17" i="1" s="1"/>
  <c r="P18" i="1"/>
  <c r="B18" i="1" s="1" a="1"/>
  <c r="B18" i="1" s="1"/>
  <c r="P19" i="1"/>
  <c r="B19" i="1" s="1" a="1"/>
  <c r="B19" i="1" s="1"/>
  <c r="P20" i="1"/>
  <c r="B20" i="1" s="1" a="1"/>
  <c r="B20" i="1" s="1"/>
  <c r="P21" i="1"/>
  <c r="B21" i="1" s="1" a="1"/>
  <c r="B21" i="1" s="1"/>
  <c r="P22" i="1"/>
  <c r="B22" i="1" s="1" a="1"/>
  <c r="B22" i="1" s="1"/>
  <c r="P23" i="1"/>
  <c r="B23" i="1" s="1" a="1"/>
  <c r="B23" i="1" s="1"/>
  <c r="P24" i="1"/>
  <c r="B24" i="1" s="1" a="1"/>
  <c r="B24" i="1" s="1"/>
  <c r="P25" i="1"/>
  <c r="B25" i="1" s="1" a="1"/>
  <c r="B25" i="1" s="1"/>
  <c r="P26" i="1"/>
  <c r="B26" i="1" s="1" a="1"/>
  <c r="B26" i="1" s="1"/>
  <c r="P27" i="1"/>
  <c r="B27" i="1" s="1" a="1"/>
  <c r="B27" i="1" s="1"/>
  <c r="P28" i="1"/>
  <c r="B28" i="1" s="1" a="1"/>
  <c r="B28" i="1" s="1"/>
  <c r="P29" i="1"/>
  <c r="B29" i="1" s="1" a="1"/>
  <c r="B29" i="1" s="1"/>
  <c r="P30" i="1"/>
  <c r="B30" i="1" s="1" a="1"/>
  <c r="B30" i="1" s="1"/>
  <c r="P31" i="1"/>
  <c r="B31" i="1" s="1" a="1"/>
  <c r="B31" i="1" s="1"/>
  <c r="P32" i="1"/>
  <c r="B32" i="1" s="1" a="1"/>
  <c r="B32" i="1" s="1"/>
  <c r="P33" i="1"/>
  <c r="B33" i="1" s="1" a="1"/>
  <c r="B33" i="1" s="1"/>
  <c r="P34" i="1"/>
  <c r="B34" i="1" s="1" a="1"/>
  <c r="B34" i="1" s="1"/>
  <c r="P35" i="1"/>
  <c r="B35" i="1" s="1" a="1"/>
  <c r="B35" i="1" s="1"/>
  <c r="P36" i="1"/>
  <c r="B36" i="1" s="1" a="1"/>
  <c r="B36" i="1" s="1"/>
  <c r="P37" i="1"/>
  <c r="B37" i="1" s="1" a="1"/>
  <c r="B37" i="1" s="1"/>
  <c r="P38" i="1"/>
  <c r="B38" i="1" s="1" a="1"/>
  <c r="B38" i="1" s="1"/>
  <c r="P39" i="1"/>
  <c r="B39" i="1" s="1" a="1"/>
  <c r="B39" i="1" s="1"/>
  <c r="P40" i="1"/>
  <c r="B40" i="1" s="1" a="1"/>
  <c r="B40" i="1" s="1"/>
  <c r="P41" i="1"/>
  <c r="B41" i="1" s="1" a="1"/>
  <c r="B41" i="1" s="1"/>
  <c r="P42" i="1"/>
  <c r="B42" i="1" s="1" a="1"/>
  <c r="B42" i="1" s="1"/>
  <c r="P43" i="1"/>
  <c r="B43" i="1" s="1" a="1"/>
  <c r="B43" i="1" s="1"/>
  <c r="P44" i="1"/>
  <c r="B44" i="1" s="1" a="1"/>
  <c r="B44" i="1" s="1"/>
  <c r="P45" i="1"/>
  <c r="B45" i="1" s="1" a="1"/>
  <c r="B45" i="1" s="1"/>
  <c r="P46" i="1"/>
  <c r="B46" i="1" s="1" a="1"/>
  <c r="B46" i="1" s="1"/>
  <c r="P47" i="1"/>
  <c r="B47" i="1" s="1" a="1"/>
  <c r="B47" i="1" s="1"/>
  <c r="P48" i="1"/>
  <c r="B48" i="1" s="1" a="1"/>
  <c r="B48" i="1" s="1"/>
  <c r="P49" i="1"/>
  <c r="B49" i="1" s="1" a="1"/>
  <c r="B49" i="1" s="1"/>
  <c r="P50" i="1"/>
  <c r="B50" i="1" s="1" a="1"/>
  <c r="B50" i="1" s="1"/>
  <c r="P51" i="1"/>
  <c r="B51" i="1" s="1" a="1"/>
  <c r="B51" i="1" s="1"/>
  <c r="P52" i="1"/>
  <c r="B52" i="1" s="1" a="1"/>
  <c r="B52" i="1" s="1"/>
  <c r="P53" i="1"/>
  <c r="B53" i="1" s="1" a="1"/>
  <c r="B53" i="1" s="1"/>
  <c r="P54" i="1"/>
  <c r="B54" i="1" s="1" a="1"/>
  <c r="B54" i="1" s="1"/>
  <c r="P55" i="1"/>
  <c r="B55" i="1" s="1" a="1"/>
  <c r="B55" i="1" s="1"/>
  <c r="P56" i="1"/>
  <c r="B56" i="1" s="1" a="1"/>
  <c r="B56" i="1" s="1"/>
  <c r="P2" i="1"/>
  <c r="B2" i="1" s="1" a="1"/>
  <c r="B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<sst xmlns="http://schemas.openxmlformats.org/spreadsheetml/2006/main" count="507" uniqueCount="481">
  <si>
    <t>ID</t>
  </si>
  <si>
    <t>Warning</t>
  </si>
  <si>
    <t>Content</t>
  </si>
  <si>
    <t>Length</t>
  </si>
  <si>
    <t>Author_last</t>
  </si>
  <si>
    <t>Author_first</t>
  </si>
  <si>
    <t>Publication_date</t>
  </si>
  <si>
    <t>Q1</t>
  </si>
  <si>
    <t>Q2</t>
  </si>
  <si>
    <t>Q3</t>
  </si>
  <si>
    <t>Q4</t>
  </si>
  <si>
    <t>Kinois live between veracity and exaggeration, the empirical and the baroque. As everywhere, many topics are not easily talked about, and allusion and euphemism abound. But there is also a pervasive matter-of-factness and precision in people’s speech. A woman will quickly tell you the number of loaves of bread she has sold in the past six months; a resident in Bayamu will point out the overcrowded tenements on a random street and tell you the various prices of the rooms without hesitation. Minute details are invoked with great confidence. Whether the content of the assertions is really true is not the point here. Rather, it is the attention to detail. How many sticks of cigarettes is a child street vendor selling on a particular night on a particular block in comparison with the ten other kids working the same turf? How many glasses of whiskey did the commanding police officer buy the night before for the relatives of the chef du quartier? What is the exact time the manager of the warehouse for the beer company Primus arrived at the house of the sister of the head of state?</t>
  </si>
  <si>
    <t>Simone</t>
  </si>
  <si>
    <t>AbdouMaliq</t>
  </si>
  <si>
    <t>City Life from Jakarta to Dakar: Movements at the Crossroads</t>
  </si>
  <si>
    <t>Page_No</t>
  </si>
  <si>
    <t>Sometime ago—I’m not sure when—I was struck by the strangeness of our experience of time. It may have been in the space hollowed out by three bay windows, looking out onto a row of aging Victorian houses and a Jack in the Box on the corner of a street in North Oakland, California. There were burger wrappers and bits of plastic gusting across the lawn every now and then, but these were mostly abstract forms and forces. Visible through them was a world of paddy cultivators and itinerant herdsmen, banana groves and dry stubbled fields, scarred green slopes and flowing brown waters, in the distant valley in South India where I had spent most of the previous two years. Like the bored and the lovelorn, nostalgic and dreaming, I was in one place, thinking of another. But in this sitting before a blue-green iMac, in the idling, rustling and sometimes typing what would become a dissertation, life in the present had become an enlivening of the past—to be opened, imagined, thought, and inhabited, even as it remained stubbornly unclear what it was and could yet be.</t>
  </si>
  <si>
    <t>Pandian</t>
  </si>
  <si>
    <t>Anand</t>
  </si>
  <si>
    <t>The Time of Anthropology: Notes from a Field of Contemporary Experience</t>
  </si>
  <si>
    <t>*heroin use*</t>
  </si>
  <si>
    <t xml:space="preserve">Angela </t>
  </si>
  <si>
    <t>Garcia</t>
  </si>
  <si>
    <t>The Pastoral Clinic: Addiction and Dispossession along the Rio Grande</t>
  </si>
  <si>
    <t>37-38</t>
  </si>
  <si>
    <t>The heroin detoxification clinic lies at the end of a typical road in the Española Valley. Little more than a path, the road is unpaved, deeply rutted, and strewn with shards of broken glass. Pack dogs roam along it and are prepared to chase— for a few moments at least— the occasional passing car or three- wheeled ATV. Crumbling adobe houses line the road, abandoned for newer trailer homes. The adobes and the trailers sit adjacent to one another, marking a transition between generations. Both are set on small plots of land once used for cultivating squash, chile, and corn. Like the adobe, artifacts of a prior agricultural life remain: there is the ubiquitous tractor, broken down and stripped of its tires; the empty storage shed, once brimming with apples. Both appear to be sinking into the land from the force of years, sun, and neglect. 
The road to the clinic is like any other. Except for a small handpainted sign that reads “Nuevo Día,” there is no obvious indication of institutional presence or, for that matter, of heroin.</t>
  </si>
  <si>
    <t>The smell of matsutake transformed me in a physical way. The first time I cooked them, they ruined an otherwise lovely stir- fry. The smell was overwhelming. I couldn’t eat it; I couldn’t even pick out the other vegetables without encountering the smell. I threw the whole pan away and ate my rice plain. After that I was cautious, collecting but not eating. Finally, one day, I brought the whole load to a Japanese colleague, who was head over heels in delight. She had never seen so much matsutake in her life. Of course she prepared some for dinner. First, she showed me how she tore apart each mushroom, not touching it with a knife. The metal of the knife changes the flavor, she said, and, besides, her mother told her that the spirit of the mushroom doesn’t like it. Then she grilled the matsutake on a hot pan without oil. Oil changes the smell, she explained. Worse yet, butter, with its strong smell. Matsutake must be dry grilled or put into a soup; oil or butter ruins it. She served the grilled matsutake with a bit of lime juice. It was marvelous! The smell had begun to delight me.</t>
  </si>
  <si>
    <t xml:space="preserve">Anna Lowenhaupt </t>
  </si>
  <si>
    <t>Tsing</t>
  </si>
  <si>
    <t>The Mushroom at the End of the World: On the Possibility of Life in Capitalist Ruins</t>
  </si>
  <si>
    <t xml:space="preserve">Imagine yourself suddenly set down surrounded by all your gear, alone on a tropical beach close to a native village, while the launch or dinghy which has brought you sails away out of sight. Since you take up your abode in the compound of some neighbouring white man, trader or missionary, you have nothing to do, but to start at once on your ethnographic work. Imagine further that you are a beginner, without previous experience, with nothing to guide you and no one to help you. For the white man is temporarily absent, or else unable or unwilling to waste any of his time on you. This exactly describes my first initiation into field work on the south coast of New Guinea. </t>
  </si>
  <si>
    <t>Malinowski</t>
  </si>
  <si>
    <t xml:space="preserve">Bronislaw </t>
  </si>
  <si>
    <t>2002 [1902]</t>
  </si>
  <si>
    <t>Argonauts of the Western Pacific</t>
  </si>
  <si>
    <t>Han</t>
  </si>
  <si>
    <t>Clara</t>
  </si>
  <si>
    <t>Life in Debt: Times of Care and Violence in Neoliberal Chile</t>
  </si>
  <si>
    <t xml:space="preserve">Levi-Strauss </t>
  </si>
  <si>
    <t>Claude</t>
  </si>
  <si>
    <t>Tristes Tropiques</t>
  </si>
  <si>
    <t>69-70</t>
  </si>
  <si>
    <t>Nwankwo arrived at his Aunty Chinwe’s flat in Lagos with little more than the clothes on his back. His parents had put him on a bus in Umuahia, the town nearest to their village home, twelve hours earlier. They had arranged that he would live with Chinwe and her family. She and her husband, Nwabueze, would fi nd him a secondary school, pay his fees, provide a uniform, and feed him. In exchange, Nwankwo would be expected to perform many domestic chores for the family. Nwabueze and Chinwe had four children of their own, as well as Nwabueze’s elderly mother, living with them in their modest three-bedroom flat. Nwankwo’s daily chores in his new urban household included fetching water, sweeping, washing clothes, assisting in cooking, and running multiple errands to nearby vendors or the main local outdoor market. His relationship with his new guardians and their family was part- kin, part- servant— a status common in child fostering arrangements in contemporary Nigeria, and in many other places in Africa.</t>
  </si>
  <si>
    <t>Smith</t>
  </si>
  <si>
    <t>Daniel Jordan</t>
  </si>
  <si>
    <t>To Be a Man Is Not a One-Day Job: Masculinity and Money in Urban Nigeria</t>
  </si>
  <si>
    <t>During fieldwork I was a regular attendee at the village clinic. Conversing with people in the waiting room was a good way to pass the hours. On this particular occasion I was greeted, somewhat unusually, by the sight of Lia, sitting at the receptionist’s desk, and being hooked up to an isotonic drip. Rita, the nurse, was adjusting the drip stand beside her. Once she had made sure that the administering tube was not tangled, and that Lia’s arm was comfortably connected up, she retreated behind the curtain to assist Dr Renato. Lia passed the rest of the clinic in the role of receptionist, as normal. When she was required to stand up and move around, she simply trundled the drip stand along with her. I later learned that Lia had arrived at work that morning feeling ‘weak’ (fraca). Dr Renato had checked her over and, unable to detect any illness, had suggested she take the morning off to rest. Lia, however, had refused, and after some discussion it was agreed that she could receive a litre of simple isotonic fluid in the clinic, while at work, to ‘strengthen’ her.</t>
  </si>
  <si>
    <t>Mayblin</t>
  </si>
  <si>
    <t>Maya</t>
  </si>
  <si>
    <t>The way blood flows: the sacrificial value of intravenous drip use in Northeast Brazil</t>
  </si>
  <si>
    <t>S42-S43</t>
  </si>
  <si>
    <t>In 2001, in a conversation with the former president of Act Up Paris, the gay rights activist group, I learned that Act Up Paris had received calls from people inquiring how they could infect themselves with HIV in order to obtain legal status in France. Although this particular account of HIV self-infection is anecdotal, the rhetoric of willed self-infection can be located in the larger reality I observed during the course of my research: I increasingly saw undocumented immigrants turn to physical injury or infection to claim basic rights supposedly granted to all human beings.</t>
  </si>
  <si>
    <t>*self-harm*</t>
  </si>
  <si>
    <t>Ticktin</t>
  </si>
  <si>
    <t>Miriam</t>
  </si>
  <si>
    <t>Casualties of Care: Immigration and the Politics of Humanitarianism in France</t>
  </si>
  <si>
    <t xml:space="preserve">Shamus Rahman </t>
  </si>
  <si>
    <t>Khan</t>
  </si>
  <si>
    <t>Twice a week, St. Paul’s students dress in formal attire and eat dinner with a faculty member. I found the meals fascinating, painfully awkward, and occasionally even terribly boring. But since these teenagers were objects of my curiosity, I always looked forward to my Tuesday and Thursday evenings. What the students seemed to look forward to, however, was the end of the meal. The heavy wooden chairs would scrape in ugly unison against the floor, and the hive of students would rush from the dining hall into the Upper Common Room for coffee. For faculty, the student bodies crammed into a small space presents a challenge of escape, as to leave the dining hall they must squeeze through the Common Room that the students have just overtaken. For students, this moment is a social high point of the day. Pressed together in an almost indiscernible mass, students wiggle through to find boyfriends, girlfriends, classmates, roommates, and friends. Standing on the outside it appears that there is nothing but chaos and sound. But there is a strange kind of order here.</t>
  </si>
  <si>
    <t>Privilege: The Making of an Adolescent Elite at St. Paul’s School</t>
  </si>
  <si>
    <t>41-42</t>
  </si>
  <si>
    <t>June 29, 2007. In her apartment in Pico Union, Milda Escobar, a recent college graduate and youth organizer, nursed a recently injured ankle and told me of the multiple forms of violence that, at the age of twenty- seven, she had already experienced. In 1985, as a five- year- old, Milda had traveled from El Salvador to the United States with the help of a coyote. She described this departure as akin to an abduction, saying, “As children, we were taken out.” In the United States, she reunited with her parents who had immigrated earlier and whom she scarcely remembered: “And I had to go to an apartment to live, with five other people, and I was supposed to call these two people my parents? When I didn’t know them?” Milda did not leave behind violence, however. At her new home in Los Angeles, one of her cousins shot and killed another cousin, and, as an eight- year- old, in approximately 1988, she had to translate when the police arrived to investigate this incident.</t>
  </si>
  <si>
    <t>*family separation; exposure to violence*</t>
  </si>
  <si>
    <t xml:space="preserve">Susan Bibler </t>
  </si>
  <si>
    <t>Coutin</t>
  </si>
  <si>
    <t>Exiled Home: Salvadoran Transnational Youth in the Aftermath of Violence</t>
  </si>
  <si>
    <t>On the day that I moved to the maquiladora town of Choloma in 1999, I saw a man die. I was buying household supplies in a hardware store when I heard and felt a boom and the lights went out. I went outside to look, along with the owner and other customers, and saw a cable on the ground and a man lying motionless near a bicycle. The man began to convulse violently in what I assumed were death throes until I noticed that the cable was actually tangled around and underneath him, electrocuting him as I watched. Acrowd gathered rapidly, and some men managed to drag the cable off him. I stood, impotent with the other onlookers, oblivious to the fact that we were blocking the way of the police and the ambulance. Back in the hardware store, the owner and a customer got to chatting about the man on the bicycle. They agreed that the current couldn’t have been that strong, because otherwise he would have been charred. The owner remarked that it was because the cable had been hung wrong. He had noticed it spewing sparks in the rain a few days before. The municipality never takes care of these things, but anyway, he said, the bicyclist was only a drunk.</t>
  </si>
  <si>
    <t>*graphic description of death*</t>
  </si>
  <si>
    <t>Pine</t>
  </si>
  <si>
    <t xml:space="preserve">Adrienne </t>
  </si>
  <si>
    <t>Working Hard, Drinking Hard: On Violence and Survival in Honduras</t>
  </si>
  <si>
    <t>25-26</t>
  </si>
  <si>
    <t>The entrance to the Burj al Barajneh refugee camp in Beirut announces itself with a splash of color. Banners hanging overhead and graffiti on the walls proclaim support for a variety of Palestinian political factions. Deeper into the camp, past the mosque sitting at the entrance, the numerous businesses lining the roads, and the Palestine Red Crescent Society’s Haifa hospital farther along the way, the streets are still festooned with declarations of political allegiance. But the passages—alleyways, really—become increasingly narrow. A motorbike can squeeze through, and many do, but larger vehicles cannot. Within the warrens are numerous humanitarian organizations, including local institutions like the Women’s Humanitarian Organization and international ones such as Médecins Sans Frontières. A close agglomeration of multistory dwellings and street-level shops, topped with tangles of electrical wire, Burj al Barajneh does not look like a refugee camp as commonly imagined—a sprawl of tents regulated by host-country officials and outside relief workers. Th e camp did begin its life as a maze of canvas shelters, but as the mass displacement of Palestinians in 1948 dragged on, first over years and then over decades, it had to evolve. Such change in the built environment is inevitable in any human settlement in existence for seventy years. And yet it often comes as a surprise that refugee camps, like other spaces where people make their lives, have histories.</t>
  </si>
  <si>
    <t>Feldman</t>
  </si>
  <si>
    <t>Ilana</t>
  </si>
  <si>
    <t>Life Lived in Relief: Humanitarian Predicaments and Palestinian Refugee Politics</t>
  </si>
  <si>
    <t>At the West Side Juvenile Detention Center, inmates hardly ever look you in the eyes. They almost never notice your face. Walk into a cell block at recreation time, for example, when young gang members are playing spades or sitting in the TV room watching a movie, and their attention quickly shifts to your shoes. They watch you walk to figure out why you came. I imagine what goes through their heads: Navy blue leather boots, reinforced steel toe, at least a size twelve. Must be a guard. That’s an easy one. Then the glass door swings open again. Expensive brown wingtips, creased khakis cover the tongue. A Northwestern law student come to talk about legal rights. Yep. Benjamin Gregory wears old shoes, the kind a young affiliate wouldn’t be caught dead in. Still, the cheap patent leather shines, and, after sitting in the Detention Center’s waiting room for nearly an hour and a half, the squeak of his wingtips is a relief. It’s a muggy day, late in the spring of 2008. “I’ve been coming here for five years now,” he says. Mr. Gregory is a Bible-study instructor. “It’s a shame, but you can just tell which ones have their mothers and fathers, or someone who cares about them at home. Most of these kids don’t. Their pants gotta sag below their waist, even in prison garbs. All they talk about is selling drugs and gym shoes.”</t>
  </si>
  <si>
    <t xml:space="preserve">Laurence </t>
  </si>
  <si>
    <t>Ralph</t>
  </si>
  <si>
    <t>Renegade Dreams: Living through Injury in Gangland Chicago</t>
  </si>
  <si>
    <t>55-56</t>
  </si>
  <si>
    <t>When Li Fengyi told me that he saw striking similarities between the American tv medical drama series ER and his own everyday practice, I was at once surprised and fascinated. In 1998 and 1999 I worked with Li at the Jiren Clinic of Traditional Chinese Medicine, the private clinic that he cofounded in 1994. Our discussion of ER and traditional Chinese medicine took place during a lunch break, when I was able to engage Li in conversations not directly related to cancers and liver diseases—the two specialties for which he is famous in Shanghai’s traditional Chinese medical and biomedical circles. After I mentioned that I saw an episode, dubbed in Chinese on a local tv channel, Li told me that the same tv station was so inspired by the popularity of ER that they became interested in developing a similar series—except that the setting would not be the emergency room of a biomedical hospital but rather a clinic of traditional Chinese medicine. Pointing at the file cabinets behind him, Li continued with a proud grin: “The folks at the tv station want me to provide raw materials for the script! They prefer our clinic because it’s more eventful than the routines at a Western medicine clinic. Take a look at these clinical journals—they are full of ‘difficult and unusual cases’ [yinan bingli] we’ve solved. You don’t have to spice them up to create drama because each one of them is a small ‘clinical miracle’ in itself ! What could be a better way to advertise traditional Chinese medicine?”</t>
  </si>
  <si>
    <t>Zhan</t>
  </si>
  <si>
    <t>Mei</t>
  </si>
  <si>
    <t>Other-Worldly: Making Chinese Medicine through Transnational Frames</t>
  </si>
  <si>
    <t>91-92</t>
  </si>
  <si>
    <t>Dave</t>
  </si>
  <si>
    <t xml:space="preserve">Naisargi N. </t>
  </si>
  <si>
    <t>Queer Activism in India: A Story in the Anthropology of Ethics</t>
  </si>
  <si>
    <t>‘‘Where do we go now?’’ Gautam wondered aloud. His expression was of optimism and loss, touching on both but settling on neither. We were all sitting, the dozens of us, on the floor of a gallery and performance space on the second floor of a building in New Delhi’s Connaught Place. It was a familiar and comfortable scene, even if some of the faces were new. A group of college-aged gay boys, in their neatly pressed kurtas and colorful scarves, sat affectionately, with heads in each other’s laps and holding hands. A young dyke stood in the back, leaning coolly against the doorframe amid all our discarded sandals, lowering her eyes with a shy smile when someone made flirtatious reference to her good looks.  A collective called Nigah had been holding a bilingual, biweekly Queer Café here since 2009. On this particular night at the Café in the summer of 2011, Nigah was commemorating the anniversary of India’s first known gay protest, held on August 11, 1992. Protesting against police harassment of gay men, activists had assembled outside Delhi’s police headquarters. Some of those activists spoke at Nigah’s commemoration event. They recalled excitement, outrage, and euphoria—not knowing exactly what would follow, or even how this moment had happened, but knowing that the world was becoming something different.</t>
  </si>
  <si>
    <t>It is an overcast day in Northern California, and I am eating sushi with Mike. We sit down the street from his office at Willow, the personalized radio company where he has worked for the past fifteen years. Mike has bright blue eyes, an ersatz mohawk, and an unusually energetic affect, even by the Bay Area’s gregarious standards. I have been living in San Francisco for the past few months, meeting with workers in their offices, bars, coffee shops, and climbing gyms. Among the fleeting companies and careers that are common in the industry, Mike and Willow are notably long- lived. He joined the company as a college dropout, as Willow’s first engineer. Over a decade later, Willow still exists, and he is its chief scientist. I ask him what a chief scientist for a streaming music company does, and he replies: “I’m responsible for making sure the music we play is awesome.” For his entire career, Mike has been responsible for Willow’s playlisting algorithm— the recommender system that decides which song should play next on each of the service’s millions of algorithmic radio stations. At first, he worked alone: “I was the algorithm guy— the only guy working on the algorithm— trying to figure out how to play music right.” As Willow grew, so did the algorithm and Mike’s job, tracing typical, parallel trajectories. “Now,” he tells me, “I run teams of teams,” each of which is responsible for a different part of Willow’s recommendation infrastructure.</t>
  </si>
  <si>
    <t>Seaver</t>
  </si>
  <si>
    <t>Nick</t>
  </si>
  <si>
    <t>Computing Taste: Algorithms and the Makers of Music Recommendation</t>
  </si>
  <si>
    <t>Nausea. Anger. Grief. Driving through oil palm plantations with my Marind companions in rural West Papua brought home to me the boundless devastation and disciplined monotony of industrial monocrops as no high-resolution drone footage or glossy environmental magazine ever could. Endless rows of oil palms surrounded us, silently condemning our clandestine vehicle. A cortege of trucks rumbled into the horizon, dragging loads of felled woods amid shrouds of stubborn red dust. The palm oil processing plant, looming on higher ground, spewed smoke and steam throughout the day and night. Illegal land-clearing fires consumed the forest, blanketing the landscape in a choking haze. Hunched beside the road, young plantation laborers watched us drive by with dull gazes. Paraquat, a deadly herbicide, trickled down from rusty canisters strapped to the women’s backs, the blue-green venom seeping into their exposed skin. Banned in many countries because of its toxic effects, no antidote exists for this lethal chemical. I thought of babies never to come. The faces of my friends, huddled in the bed of the truck, were caked in dust and watched the landscape unfurl, weeping. Infants retched from the stench of mill effluents as we jolted down dirt roads without stopping so as to avoid attracting the attention of military men employed by the companies to guard their plantations. Bunches of oil palm fruit lay strewn along roadsides, piles of moldering blood-red and coal-black, shot through with razor-sharp thorns. Bulldozers and chainsaws ripped through isolated patches of the remaining vegetation. Silhouetted against the bleary sun, pesticide-spraying helicopters zigzagged back and forth above us, spreading a milky veil of hazy toxins.</t>
  </si>
  <si>
    <t>*graphic description of environmental devastation*</t>
  </si>
  <si>
    <t>Chao</t>
  </si>
  <si>
    <t>Sophie</t>
  </si>
  <si>
    <t>In the Shadow of the Palms: More-Than-Human Becomings in West Papua</t>
  </si>
  <si>
    <t>In August 2005, Henry and Gladys Bradlieu lived comfortably in retirement in one of the oldest properties in the Gentilly District of New Orleans. Henry served in Vietnam and was a three-time Purple Heart recipient. He was retired from the US Postal Service, and Gladys had been a data entry clerk for an office in city hall. They owned their two-bedroom home on the corner lot in what was, in 2005, a densely packed mixed-race neighborhood — a success story of middle-class comfort, as evidenced then by public schools and parks, sidewalks and neighborhood churches, mortgages and relatively low crime rates, and where the history of racial disparity that overlaid this community seemed at least in some small part to be muted. What could not be seen by the Bradlieus, or perhaps anyone else, was the fragility of their lives — a fragility that had less to do with race than it did with the changing shape of governance in America. On August 27, 2005, the Bradlieus evacuated to Texas and watched on television as their home was swallowed up by Hurricane Katrina and the subsequent collapse of the levee system that resulted in the flooding of 80 percent of the city. The Bradlieus’ home was under ten feet of water. It stayed that way for three weeks. When they finally came back to the city a few months later, Gladys recalled what it looked like. It was so quiet. “No birds, no trees, no color. Nothing. Just gray, everywhere gray.” Furniture was covered in layers of lifeless mud. Silverware that had been washed off kitchen counters was strewn about in layers of smelly and gooey sludge. Family photographs were blackened and moldy. Clothing, linens, books, and shoes were indistinguishable from the walls, with their wallpaper peeling away in sheets from the stained brown gray Sheetrock behind them. Worst of all, Gladys said, were the trees. Most of them had been uprooted, and the rest were covered in brown and were as lifeless as the neighborhood around them.</t>
  </si>
  <si>
    <t>Adams</t>
  </si>
  <si>
    <t xml:space="preserve">Vincanne </t>
  </si>
  <si>
    <t>The Other Road to Serfdom: Recovery by the Market and the Affect Economy in New Orleans</t>
  </si>
  <si>
    <t>188-189</t>
  </si>
  <si>
    <t>The second to last conversation I ever had with Boonyern, my father-inlaw, was about the massacre. It was an argument, actually, and that was a bit strange because our relationship was not one in which you would want to let your anger show. But at that moment in May 1992, I was still a bit piqued. For instance, after the first night of killing, I went to buy some cigarettes in the morning because I had sucked down a lot, between episodes of lying flat in the streets. I got a pack of Winstons from a guesthouse for tourists. The military-installed government had recently made foreign cigarettes legal, and it had become my habit when among friends for entertainment purposes to thank the “National Peace Keeping Council” before lighting up. But as I lit up this particular Winston cigarette, expecting the familiar, soothing feeling to fit my lungs like a glove, I was dismayed to discover that instead of consuming a relaxing moment of relief after a long tense night, I had been sold a throat-tickling pack of fake Winstons, and charged extra to boot. I stormed back to the guesthouse and demanded my money back from the proprietor (who was familiar with me as an occasional patron). When she refused, I threw the fake pack against the wall violently, and roared the worst insults I knew in Thai and English. A young man, maybe her son, picked up a curved knife and came at me, but Patcharee, my partner in investigating these incidents, stepped in and pointed her finger right in his face, and said in a cool, vile tongue, “Don’t even try it.” He was frozen stiff right there in his tracks, and after we walked away I suppose all those involved were scratching their heads. I could not believe how I could have blown up like that, in a fury so far out of proportion to the event. Patcharee could not believe she had the force of mind to throw up a psychic brick wall in the tracks of the enraged man. And certainly for the guesthouse proprietors, kept up all night by the sound of machine guns on the next block, it was a bad way to start off the first day of what was certain to be a slump period for their business in the tourist trade.</t>
  </si>
  <si>
    <t>Klima</t>
  </si>
  <si>
    <t>Alan</t>
  </si>
  <si>
    <t>* references to a massacre*</t>
  </si>
  <si>
    <t>The Funeral Casino: Mediation, Massacre, and Exchange with the Dead in Thailand</t>
  </si>
  <si>
    <t>233-234</t>
  </si>
  <si>
    <t>“The more we get together, together, together, the more we get together, the happier we’ll be. Cause your friends are my friends, and my friends are your friends. The more we get together, the happier we’ll be.” The emcee on the community center stage was leading us in this traditional British folk song. She had the audience singing it as a round in two parts while we waited for the seats to fill. The space was already packed and hot. We were sitting near the front, Labanet and I, and we were both perspiring. The voices behind us felt joyful, but Labanet’s normally smooth alto sounded forced. I tried to focus on the swell of shared feeling, the harmonious blend of voices, but Labanet’s mood was heavy. She didn’t want to join the performers, or even be there at all. The song was becoming wearing . . . “Your friends are my friends.” Well, clearly they weren’t all already, or at least not close friends! If they had been, going to such events wouldn’t be of much value for Labanet. Earlier, on the bus, Labanet had explained why she felt compelled to attend. She’d recently lost her Tuesday, part-time cleaning job […]. She needed another part-time post to make up her £1,400 ($2,274) monthly remittance to the Philippines. To find work, she needed to activate networks, both with employers and with the broadest reach of kailians (fellow villagers) and fellow Filipinos in London: “Yes, sure… I can just text my sister-in-law, or my cousins, but…. Really, they are not always the ones who will know about part-time work. I need a wide coverage of people who will recommend me. You never know who can help! My family? I love to help them. It’s my obligation. But if they were going to make me rich… I’d be rich already.” She felt pressured by the shortfall in her budget, but had other reasons for her anxious, irritable energy. At the tenth chorus, Labanet turned to me. “I see her,” she said. “Sabet—I need to collect from her… she will not be seeing me, isn’t it?!” This missed connection had a convoluted story of debt behind it.</t>
  </si>
  <si>
    <t>McKay</t>
  </si>
  <si>
    <t xml:space="preserve">Deirdre </t>
  </si>
  <si>
    <t>An Archipelago of Care: Filipino Migrants and Global Networks</t>
  </si>
  <si>
    <t>Through the thick cover of leaves, the Iban worker Ngalih and the two British commercial volunteers Liz and Kate spotted the Bornean orangutans Ching and Baby Dylan. The view of an orangutan mother with her clinging infant up in the tree canopy was the reason the volunteers had traveled from England to Sarawak, each paying two thousand dollars to work there for two weeks — excluding the cost of airfare. The very idea of this encounter motivated their sweaty labor the day before as they hauled planks of wood from one area of the park to another. And now, spontaneously, they were in the moment of being at that interface.  For Ngalih, who was fairly new to the job, having worked there for less than a year, this was yet another test — one he encountered every time he spotted Ching when he was the sole worker around. All the keepers knew that semi-wild orangutans, even juveniles, could injure people seriously. He could not be friendly with her since they didn’t have a history together, like the one she had with Ricky, Ngalih’s coworker and fellow subcontracted worker, who had worked at the orangutan rehabilitation center since Ching was transported to the site in 1999. Nor would it be wise for him to convey confidence like Layang, another fellow subcontractor who had worked with orangutans since 1991 and was thus experienced with the semiotic, material exchanges of human – rehabilitant orangutan encounters. At that point in time, Ngalih’s experience of the shared space inhabited with semi-wild orangutans was nearly as fresh as the orangutan baby’s.  Ching then did exactly what Ngalih had hoped would not happen: she started climbing down the tree. Everyone at the park knew of her history of attacking people, especially women. Ngalih told the women to run and hide. They did so and successfully evaded the possibility of bodily harm.</t>
  </si>
  <si>
    <t>Juno Salazar</t>
  </si>
  <si>
    <t>Parreñas</t>
  </si>
  <si>
    <t>Decolonizing Extinction: The Work of Care in Orangutan Rehabilitation</t>
  </si>
  <si>
    <t>61-62</t>
  </si>
  <si>
    <t>One evening in October 2014, when I had been doing fieldwork for almost three months in Cairo, after we had eaten and shared shisha, Fadi decided to show me his workplace. He was a Syrian man in his early twenties, and on arriving in Egypt in 2012 he had had to interrupt his studies in order to support his family. His dream was to become an engineer; however, when I met him he was working in the lingerie shop that belonged to a distant relative, on a busy street in an affluent neighbourhood of Cairo. After he showed me the tiny, neat shop that sold women’s tights, nightgowns, underwear and socks, we strolled down the street, absorbed in a conversation about his work and his struggle to simultaneously prepare for his final exams in high school, which he had to retake because his Syrian high school diploma was not accepted in Egypt. We were passing an old woman who was sitting on the sidewalk begging. In a monotone voice, she kept asking for help and because of her accent and the way she was dressed I identified her as Egyptian. Fadi, without interrupting our discussion, slowed down and gave her some coins. He made no comment as to his action and continued walking down the street. Only a couple of weeks later, I was waiting for Abu Khalid in the crowded streets of another wealthy and busy Cairene district. I had met Abu Khalid at the beginning of my fieldwork. He was introduced to me as a community leader in 6th of October City, a satellite town around 30 kilometres outside Cairo, where many Syrians had settled since late 2011. He said he was trying to help Syrian families in need by raising awareness, funds and donations, and this was the reason for our short meeting. As we walked down the road to find a taxi or mini-bus so that we could both return to our homes, an Egyptian child approached us. The boy asked for money and Abu Khalid gave him a couple of Egyptian Pounds before continuing on his way.</t>
  </si>
  <si>
    <t>Suerbaum</t>
  </si>
  <si>
    <t xml:space="preserve">Magdalena </t>
  </si>
  <si>
    <t>Masculinities and Displacement in the Middle East: Syrian Refugees in Egypt</t>
  </si>
  <si>
    <t>Material_Type</t>
  </si>
  <si>
    <t>Publisher_Journal_Website</t>
  </si>
  <si>
    <t>Duke University Press</t>
  </si>
  <si>
    <t>University of California Press</t>
  </si>
  <si>
    <t>“Pure nerves.” Sra. Flora crumbled a soda cracker in her hands. It was the afternoon of Easter 2004 in La Pincoya. She had invited me to help her prepare an elaborate Easter lunch for her extended family. But the festive plans had abruptly dissolved with the news that her partner, Rodrigo, had lost his job in a textile factory where he had worked for the past twenty-five years. Instead, bites of homemade bread and sips of sugared tea mingled with stifled conversation.</t>
  </si>
  <si>
    <t>Princeton University Press</t>
  </si>
  <si>
    <t>1961 [1955]</t>
  </si>
  <si>
    <t>Criterion Books</t>
  </si>
  <si>
    <t>Routledge</t>
  </si>
  <si>
    <t>Indiana University Press</t>
  </si>
  <si>
    <t>University of Chicago Press</t>
  </si>
  <si>
    <t>Berghahn Books</t>
  </si>
  <si>
    <t>Title</t>
  </si>
  <si>
    <t>Cultural Anthropology 27 (4): 547–571</t>
  </si>
  <si>
    <t>Public Culture 24 (1): 185–216</t>
  </si>
  <si>
    <t>American Ethnologist 40 (3, Supplement): S42–S52</t>
  </si>
  <si>
    <t>Ethnography #9</t>
  </si>
  <si>
    <t>Using your mouse and keyboard you walk around your house, adorned with furniture, paintings, and rugs. You purchased some of these furnishings from stores in Second Life; others you made yourself. Deciding you are tired of the white rug in your living room, you open your “inventory,” which appears on your screen as a “window” filled with folders containing items within them. You drag an icon named “green rug” from your inventory window and as if by magic, it materializes in your living room. You then right-click on the white rug: a “pie menu” appears with commands arranged in a circle. You choose “take” and the white rug disappears from your home; at the same time an icon named “white rug” appears in your inventory. Now you walk out your front door and pressing the “F” key on your keyboard, you begin to fly. Gaining altitude and speed, you see a landscape of green hills receding into the distance; as you move forward, buildings, trees, and other objects appear before you.</t>
  </si>
  <si>
    <t>Boelstroff</t>
  </si>
  <si>
    <t>Tom</t>
  </si>
  <si>
    <t>Coming of Age in Second Life: An Anthropologist Explores the Virtually Human</t>
  </si>
  <si>
    <t>Francis</t>
  </si>
  <si>
    <t>Cody</t>
  </si>
  <si>
    <t xml:space="preserve">In October 2004 an adult literacy activist named Karuppiah and I accompanied 11 women from the Dalit (formerly “untouchable”) village of Katrampatti to submit a petition at the Pudukkottai District Collector’s Office. This administrative headquarters is located in Pudukkottai Town, in the southern Indian state of Tamilnadu and about 27 kilometers from Katrampatti. These petitioners from Katrampatti not only worked together transplanting rice on others’ fields for a meager daily wage, but they were also part of a rural development project to organize “self-help groups” among women, and they had participated in adult literacy lessons. Their literacy teacher, Karuppiah, hails from the neighboring caste-Hindu hamlet of Kovilpatti and he had been working with this group for over one year. Karuppiah had finished secondary school and then spent his whole adult life working for the political Left and as a literacy activist. Together with his Dalit neighbors, Karuppiah was participating in what is known in Tamil as the “Arivoli Iyakkam” (Enlightenment Movement), an adult literacy movement that seeks to bring rural women into the communicative logic of governance, bring participatory development, and a broader sense of “empowerment” to the countryside through the spread of written language. It was the Arivoli Iyakkam movement that eventually led the women of Katrampatti to submit a petition that day. […] It was a momentous occasion: During their trip to the collector’s office six of these petitioners signed their names in an official context, indexing their agency in a newly acquired medium of graphic representation, for the first time of their lives. The fact of their officially signing a petition was very important to their teacher, Karuppiah. He, along with the Arivoli Iyakkam and the district administration, had been on a drive to encourage rural women to write and sign their own petitions, rather than pay money to the many scribes who sit outside the office to write petitions on other peoples’ behalf. The Arivoli Iyakkam literacy office is in fact decorated with such letters and petitions written in the handwriting of their neoliterate village students. These are taken by many to be concrete signs of social progress. </t>
  </si>
  <si>
    <t>Inscribing Subjects to Citizenship: Petitions, Literacy Activism, and the Performativity of Signature in Rural Tamil India</t>
  </si>
  <si>
    <t>347-348</t>
  </si>
  <si>
    <t>Cultural Anthropology 24 (3): 347–380</t>
  </si>
  <si>
    <t>Rose, one of my former students, brought a list of rules and suggestions for other people about how to manage their relationships. She was always a very well-prepared student and I suspect might have been under the impression that I was writing a self-help book. Her rules helped her to structure the interview; she would read out a rule and then explain her reasoning. Rule number four was that the couple should not be on Facebook. Rose was clear: if people want to maintain a romantic relationship, both members of the couple should get off of Facebook. Why Facebook? Rose and I weren’t discussing Facebook exclusively: we talked about text message fights, about expressing misery through away messages on instant messaging, and similar matters. Yet Facebook was the new media that Rose considered singularly destructive of relationships. For her, it seemed perfectly reasonable that one could threaten a relationship by communicating through a particular medium, and save the relationship by rejecting that medium. As Rose told me this, I wondered if she and others I interviewed would be equally likely to say: “quit using a cell phone if you want to preserve your relationship” or “quit emailing.” I didn’t think so. Rose did not suggest Facebook was hazardous simply because it was new—she used other new media that she could have singled out but did not.</t>
  </si>
  <si>
    <t>Gershon</t>
  </si>
  <si>
    <t>Un-Friend My Heart: Facebook, Promiscuity, and Heartbreak in a Neoliberal Age;</t>
  </si>
  <si>
    <t>865-866</t>
  </si>
  <si>
    <t>Anthropological Quarterly 84 (4): 865–894</t>
  </si>
  <si>
    <t>One morning, the three dogs belonging to Hilario’s family, with whom I was living in Avila, a village of Quichua-speaking Runa in Ecuador’s Upper Amazon, disappeared. After searching the nearby fallows and forests where they were last heard barking, we finally found them. The large tracks leading to the bodies and the telltale bite marks on the backs of each of their heads confirmed our fears—they had been killed by a jaguar. That afternoon, back at the house, Ameriga, Hilario’s wife, wondered aloud why the dogs were unable to augur their own deaths and, by extension, why she, their master, was caught unaware of the fate that would befall them: “While I was by the fire, they didn’t dream,” she said. “They just slept, those dogs, and they’re usually real dreamers. Normally while sleeping by the fire they’ll bark ‘hua hua hua.’” Dogs, I learned, dream, and, by observing them as they dream, people can know what their dreams mean. If, as Ameriga imitated, the dogs had barked “hua hua” in their sleep, it would have indicated that they were dreaming of chasing animals, and they would, therefore, have done the same in the forest the following day, for this is how a dog barks when pursuing game. If, by contrast, they had barked “cuai” that night, it would have been a sure signal that a jaguar would kill them the following day, for this is how dogs cry out when attacked by felines.  That night, however, the dogs did not bark at all, and therefore, much to the consternation of their masters, they failed to foretell their own deaths. As Delia proclaimed, “Therefore, they shouldn’t have died.” The realization that the system of dream interpretation that people use to understand their dogs had failed provoked an epistemological crisis of sorts; the women began to question whether they could ever know anything. Ameriga, visibly frustrated, asked, “So, how can we ever know?” Everyone laughed somewhat uneasily as Luisa reflected, “How is it knowable? Now, even when people are gonna die, we won’t be able to know.” Ameriga concluded simply, “It wasn’t meant to be known.”</t>
  </si>
  <si>
    <t>Kohn</t>
  </si>
  <si>
    <t>Eduardo</t>
  </si>
  <si>
    <t>How Dogs Dream: Amazonian Natures and the Politics of Transspecies Engagement</t>
  </si>
  <si>
    <t>American Ethnologist 34 (1): 3–24</t>
  </si>
  <si>
    <t>Late each winter, before planting season gets underway and the crop sprayers start flying from dawn until dark, pilots, mechanics, and airport managers from across North Dakota gather at the Upper Midwest Aviation Symposium. Over the course of 3 days, attendees can get updates on aviation developments at the state and national levels, while leaving time to visit over endless cups of coffee. In 2014, I was invited to give a presentation at the Symposium, and I opened by asking for a show of hands: how many of the 40 or so pilots in the room ever flew an aircraft equipped with a radio, but decided not to use it on a given flight? As I expected, quite a few hands went up. I asked the group if they could help me understand when and why a pilot might do this, and an airport manager named Bill volunteered: ‘Airplanes fly by the laws of Bernoulli, not Marconi’. This densely allusive aphorism, which I later learned was a familiar saying among pilots of Bill’s generation, brought me up short. I had an inkling of what Bill was getting at, but I asked him to say more. ‘When you’re flying around in rural North Dakota’, he explained, at least for the last fifty-three years that I know of [Bill earned his pilot’s license in 1961], there are times when there’s nobody to talk to and no need to talk to anyone. It’s as simple as that.</t>
  </si>
  <si>
    <t>LaFlamme</t>
  </si>
  <si>
    <t>Marcel</t>
  </si>
  <si>
    <t>A Sky Full of Signal: Aviation Media in the Age of the Drone</t>
  </si>
  <si>
    <t>689-690</t>
  </si>
  <si>
    <t>Media, Culture &amp; Society 40 (5): 689–706</t>
  </si>
  <si>
    <t>One day, when I was shopping in the cloth section of the main market of Jos, northern Nigeria, a Christian trader took out a small loudspeaker mounted on a stand, shuttered his stall, and in the narrow lane of the market began to preach. Surrounded by other customers and dealers who blithely carried on trading, and still others sitting, eating food from a nearby seller, or weaving their way en route to another part of the market, the trader invoked Jesus’ glory and the benefits of letting Him into your life. The loudspeaker weakly amplified his voice to the largely inattentive audience nearby and its most remarkable effect was distortion, making the content of his speech somewhat difficult to understand. After about ten minutes, he stopped, picked up his speaker, opened the shutters to his stall, and carried on selling cloth. I was taken by the quotidian nature of an act, which I had seen many times in differing guises, and all of which made me ask questions about what is at stake in an exchange such as this when the technical function we usually see as integral to loudspeakers—amplification—is not a dominant feature of the event.</t>
  </si>
  <si>
    <t>Larkin</t>
  </si>
  <si>
    <t>Brian</t>
  </si>
  <si>
    <t>Techniques of Inattention: The Mediality of Loudspeakers in Nigeria</t>
  </si>
  <si>
    <t>989-990</t>
  </si>
  <si>
    <t>Anthropological Quarterly 87 (4): 989–1014</t>
  </si>
  <si>
    <t>Later, when its rays no longer shine directly and are merely reflections, it turns into a painter. As soon as it disappears behind the horizon the light weakens and the complexity of the planes becomes ever greater and greater. Broad daylight is the enemy of perspective, but, between day and night, there is a moment of transition at which the architecture of the skies is as fantastic as it is ephemeral. When darkness comes, everything flattens down again, like some marvellously coloured Japanese toy.</t>
  </si>
  <si>
    <t>How does this scene communicate the everyday complexities of urban life in Kinshasa?</t>
  </si>
  <si>
    <t>What can we learn about the narrative strategy—what does the author highlight and to what effect?</t>
  </si>
  <si>
    <t>In what ways might this fragment serve as both an ethnographic observation and a commentary on representation itself?</t>
  </si>
  <si>
    <t>What role does memory and temporal ambiguity play in shaping the ethnographer’s voice in this vignette?</t>
  </si>
  <si>
    <t>How does Pandian's introspective style affect your understanding of the scene as ethnographic evidence?</t>
  </si>
  <si>
    <t xml:space="preserve">In what ways does the vignette invite interpretation rather than asserting a fixed ethnographic claim?
</t>
  </si>
  <si>
    <t>How does the spatial marginality of the clinic reflect the broader social exclusion of its patients?</t>
  </si>
  <si>
    <t>What emotional tone does Garcia adopt, and how does it shape the reader’s engagement with the scene?</t>
  </si>
  <si>
    <t xml:space="preserve">How might this vignette function both as documentation and critique of institutional abandonment?
</t>
  </si>
  <si>
    <t xml:space="preserve">How does Tsing’s use of sensory experience contribute to the ethnographic texture of this scene?
</t>
  </si>
  <si>
    <t>How does the style evoke the unpredictability and ephemerality of encounters in the field?</t>
  </si>
  <si>
    <t>What does this transformation suggest about the porous boundaries between observer and environment in fieldwork?</t>
  </si>
  <si>
    <t>How does Malinowski’s rhetorical choice to directly address the reader position them within the ethnographic imaginary?</t>
  </si>
  <si>
    <t>What assumptions about alterity and cultural distance underpin this portrayal of “being in the field”?</t>
  </si>
  <si>
    <t>In what ways does the descriptive density serve as both orientation and alienation for the ethnographic reader?</t>
  </si>
  <si>
    <t>How does the small, embodied gesture of crumbling a cracker evoke the affective weight of economic precarity in this moment?</t>
  </si>
  <si>
    <t>What does the juxtaposition of Easter celebration and sudden job loss reveal about the fragility of social rituals under structural strain?</t>
  </si>
  <si>
    <t>How does the author’s narrative restraint—showing rather than telling—invite the reader to interpret tension, emotion, and silence?</t>
  </si>
  <si>
    <t>In what ways does the passage challenge conventional distinctions between empirical observation and aesthetic expression in ethnography?</t>
  </si>
  <si>
    <t>How might you treat this moment not as a descriptive flourish, but as a prompt to rethink the temporal and affective dimensions of fieldwork?</t>
  </si>
  <si>
    <t>What interpretive work is required of the reader when a vignette prioritizes mood and impression over concrete action or characters?</t>
  </si>
  <si>
    <t>How might the concept of “part-kin, part-servant” invite us to think critically about ambivalent social roles and the politics of care?</t>
  </si>
  <si>
    <t>How does this vignette use detailed description to convey the layered nature of kinship, obligation, and labor in a domestic setting?</t>
  </si>
  <si>
    <t>How does the tone—matter-of-fact, attentive, non-dramatic—shape the vignette’s analytical and evidentiary function?</t>
  </si>
  <si>
    <t>How does the ethnographer’s understated narration invite readers to reflect on the everyday negotiation of care and strength in Lia’s actions?</t>
  </si>
  <si>
    <t>How does the starkness of this vignette challenge normative understandings of agency, especially when bodily harm becomes a strategy for claiming rights?</t>
  </si>
  <si>
    <t>How does the narrator position themselves in relation to the disturbing content—what kind of tone, distance, or urgency is being modeled?</t>
  </si>
  <si>
    <t>How does the vignette use contrast—between the formality of dinner and the chaotic sociability that follows—to illuminate institutional norms and student agency?</t>
  </si>
  <si>
    <t>How does the shift in rhythm and spatial density serve as a method for illustrating social structure through sensory detail?</t>
  </si>
  <si>
    <t>How does the author structure this vignette to gradually reveal the layered and cumulative nature of Milda’s experience with dislocation and violence?</t>
  </si>
  <si>
    <t>In what ways does the vignette’s use of direct quotation, narration, and historical anchoring model a balance between empathy and analysis?</t>
  </si>
  <si>
    <t>How does the ethnographer’s use of pacing and detail guide the reader through shock, recognition, and reflection without offering resolution?</t>
  </si>
  <si>
    <t>What tensions emerge between visceral witnessing and the detached moral commentary offered by bystanders—and how does the vignette hold space for both?</t>
  </si>
  <si>
    <t>How might we read this scene not just as an event, but as a layered text about infrastructure, disposability, and the normalization of violence?</t>
  </si>
  <si>
    <t>How does the detailed spatial narration in this vignette work to unsettle dominant assumptions about what a refugee camp is or should look like?</t>
  </si>
  <si>
    <t>What interpretive or theoretical possibilities emerge from the vignette’s final claim—that camps, too, have histories?</t>
  </si>
  <si>
    <t>How does the ethnographer’s focus on footwear operate as a mode of reading social cues, authority, and belonging within the detention center?</t>
  </si>
  <si>
    <t>What is the effect of the narrator imagining what the incarcerated youth are thinking—how does this shape our understanding of perspective and positionality?</t>
  </si>
  <si>
    <t>How might we critically analyze Mr. Gregory’s commentary—not just as quotation, but as a narrative device that reflects broader moral and institutional logics?</t>
  </si>
  <si>
    <t>What does Li’s comparison between ER and his own clinic reveal about the ways medical authority and legitimacy are performed and narrated across cultural contexts?</t>
  </si>
  <si>
    <t>In what ways does the ethnographer use sensory and affective detail—bodies, glances, textures—to convey the relational dynamics of the event?</t>
  </si>
  <si>
    <t>How does the interplay of casual gestures and historical commemoration generate an atmosphere that is both ordinary and charged with significance?</t>
  </si>
  <si>
    <t>What interpretive possibilities does Gautam’s ambiguous expression—“optimism and loss”—open up for thinking about continuity, change, and queer futures?</t>
  </si>
  <si>
    <t>In what ways does Mike’s language (“awesome,” “teams of teams”) and personal style reflect broader cultural narratives about innovation, individuality, and work in the tech industry?</t>
  </si>
  <si>
    <t>How does the vignette's structure—moving from intimate scene to broader system—invite us to think about how ethnography links micro-interactions to institutional processes?</t>
  </si>
  <si>
    <t>How does the intense sensory and affective language in this vignette shape the reader’s emotional and ethical response to environmental destruction?</t>
  </si>
  <si>
    <t>What is the rhetorical function of juxtaposing industrial monotony with the fragile, intimate images of grief, illness, and resistance?</t>
  </si>
  <si>
    <t>How does the author use gradual narrative progression—from calm biography to post-disaster scene—to underscore the precarity beneath a seemingly stable life?</t>
  </si>
  <si>
    <t>In what ways does the vivid sensory detail of mud, sludge, and silence function as more than description—what interpretive or emotional work does it perform?</t>
  </si>
  <si>
    <t>How does the author use minor, even absurd, moments—like the fake cigarette—to channel and reflect the emotional aftermath of political violence?</t>
  </si>
  <si>
    <t>How might this scene help us think about the limits of composure and the presence of ethnographers not just as observers but as emotionally entangled actors?</t>
  </si>
  <si>
    <t>How does the cheerful group song, framed as community-building, contrast with Labanet’s internal tension and highlight the limits of performative togetherness?</t>
  </si>
  <si>
    <t>In what ways does the ethnographer use pacing, suspense, and shifting perspectives to build tension and convey the unequal stakes of the encounter?</t>
  </si>
  <si>
    <t>What does this moment reveal about how ethnographic writing can narrate encounters across species?</t>
  </si>
  <si>
    <t>How might we analyze the pacing and tone of the vignette as a method for attending to ordinary, ambiguous forms of care and power?</t>
  </si>
  <si>
    <t>What does the ethnogrpher's decision to withhold interpretation in the moment—and instead allow these scenes to resonate through repetition—model for us about writing as an interpretive and affective practice?</t>
  </si>
  <si>
    <t>What role does tone—simultaneously observational and evocative—play in guiding the reader toward interpretive engagement rather than immediate explanation?</t>
  </si>
  <si>
    <t>How might we interpret the phrase “designed to cheat fate” as an ethnographic clue about the relationship between belief and everyday life?</t>
  </si>
  <si>
    <t>How does the second-person narration affect your sense of immersion in this digital ethnographic scene, and what does it imply about the role of the ethnographer and reader?</t>
  </si>
  <si>
    <t>What might we learn from the pacing and sequencing of actions in this vignette about how to convey complex technological environments with clarity and narrative flow?</t>
  </si>
  <si>
    <t>What narrative strategies does the ethnographer use to convey the significance of this seemingly mundane bureaucratic act—and how might we learn from these strategies?</t>
  </si>
  <si>
    <t>How does the spatial and social movement from village to district office reflect the broader goals and tensions of the Arivoli Iyakkam (Enlightenment Movement)?</t>
  </si>
  <si>
    <t>How does Rose’s structured approach to the interview reveal the co-constructed nature of ethnographic encounters and the participant’s agency in shaping the narrative?</t>
  </si>
  <si>
    <t>In what ways does the vignette illuminate how technologies like Facebook become culturally meaningful through everyday moral reasoning about relationships?</t>
  </si>
  <si>
    <t>In what ways does the scene invite us to think about non-human dreaming not just as metaphor, but as a culturally significant source of knowledge and prediction?</t>
  </si>
  <si>
    <t>What is the role of the ethnographer’s quiet presence in this moment of communal reflection—and how does the writing convey that stance without inserting overt analysis?</t>
  </si>
  <si>
    <t>What does the narrator’s decision to withhold immediate interpretation and instead invite elaboration model for us about ethnographic listening?</t>
  </si>
  <si>
    <t>How does the ethnographer’s use of a public question-and-response format foreground the co-construction of knowledge in fieldwork settings?</t>
  </si>
  <si>
    <t>How does the scene’s ordinariness—and the ethnographer’s attention to it—invite us to consider the analytical potential of overlooked or fleeting public acts?</t>
  </si>
  <si>
    <t>What might we learn from the ethnographer’s shift from describing the event to posing an open-ended question about technology, intention, and meaning?</t>
  </si>
  <si>
    <t>*racial slurs; xenophobia*</t>
  </si>
  <si>
    <t>On a late Saturday evening in November 2016, I get a call from Christopher, an aspiring musician from Nigeria who is living in Delhi with his family. There’s been trouble: his car has been vandalized near his residence, and he asks me to come for help. I reach the location and see several people gathered around a car with a shattered rear window. Christopher stands surrounded by this crowd, distraught and sparring verbally in his smattering of Hindi. Present also is a police constable relaying information over his mobile while asking the occasional question. Christopher, who lives a short distance away, explains that he had been returning home when he decided to make a quick stop for some supplies. He had parked his car by the roadside and was gone only a few minutes. When he returned, he saw that the rear window had been smashed. Christopher is agitated; he points to the metal workshop located across the street and insists it was one of their employees who damaged his car because “he is racist.” The Indian man who runs the workshop is also present. In his version, Christopher almost collided with the workshop employee while parking. The employee retaliated by smashing the window after Christopher left. The workshop manager offers to pay damages, but Christopher says the amount offered won’t be enough to cover expenses. Further, Christopher demands police action, as this is not the first time he has been targeted and his car vandalized. Amid these negotiations, someone in the gathering murmurs, “Tell the Habshi to show his papers.” Today understood as a racialized slur, “Habshi” derives from the Arabic “Al-Habash,” which refers to modern-day Ethiopia. Suddenly, the mood of the crowd changes from one of curiosity to that of suspicion. The manager, who was earlier willing to reconcile, now stands emboldened and refuses to pay until Christopher produces his documents. My presence and attempts at translation come under suspicion too; questions are asked about my relationship to Christopher. The police constable seems uninterested right from the beginning and can’t understand why Christopher is making a big deal and not accepting the money. He advises a “compromise” or both parties will be taken to the police station.</t>
  </si>
  <si>
    <t>Bani</t>
  </si>
  <si>
    <t>Gill</t>
  </si>
  <si>
    <t>The Social Life of Illegality: Suspicion and Surveillance against African Migrants in Urban India</t>
  </si>
  <si>
    <t>American Anthropologist 126(3): 422–433</t>
  </si>
  <si>
    <t>How does the vignette use pacing and escalation—from vandalism to racial slur to bureaucratic threat—to reveal the shifting dynamics of suspicion, vulnerability, and belonging?</t>
  </si>
  <si>
    <t>What role does language—both the act of translation and the slippage of racialized terms—play in shaping power relations and social perception in this scene?</t>
  </si>
  <si>
    <t>December 18, 2020. Okap, Haiti. The COVID-19 pandemic is spiking in the North of the country. Noutchie paces day in and day out with her baby, who was born prematurely many months earlier, resting in her arms. Annie is her name. She cries a lot. She doesn’t drink enough breastmilk. She tires very easily because she was born so early. Together, Noutchie and Annie sleep, mother curled around child, covered under a sheet in the hallway where the guards can more easily watch her and the other detained women. She works with the other women to steal supplies like toilet paper and rags. They share food that is passed to them through the gate, usually by someone’s family member. Sometimes they sing together loudly, in spite of call after call by administrators and the visiting blan (foreign; white) volunteers to be silent. Noutchie has been imprisoned for months in a hallway next to a neonatal ward, operated and funded by an NGO fromthe Global North that provided her an emergency cesarean section. Unable to pay her bill, she will be kept there until her family collects sufficient funds.</t>
  </si>
  <si>
    <t>Jordan</t>
  </si>
  <si>
    <t>Alissa</t>
  </si>
  <si>
    <t>irthing hostages: Haitian women's stories of maternal medicine, debt, and hospital detention</t>
  </si>
  <si>
    <t>Medical Anthropology Quarterly 38 (2): 208–223</t>
  </si>
  <si>
    <t>How does the vignette juxtapose intimate care—Noutchie curled around her child—with the institutional control and confinement of the neonatal ward to reveal the contradictions of humanitarian aid?</t>
  </si>
  <si>
    <t>In what ways does the narrative voice resist overt commentary, allowing structural injustice to emerge through detail, repetition, and spatial placement?</t>
  </si>
  <si>
    <t>How might we interpret the women’s collective acts of resistance—singing, sharing, stealing—not as deviance but as forms of agency and relational survival?</t>
  </si>
  <si>
    <t>What does this scene ask us to consider about the entanglement of debt, health care, and captivity under conditions of global inequality?</t>
  </si>
  <si>
    <t>2 March 1989. I'm ready: wearing blue sweat pants with black bermuda shorts over them and a red sweatshirt and gloves, I bounce up and down in place waiting for Eddie, who's slipping on his pads with care; he thrusts his fingers through their sleeves to the ends, and O'Bannon helps him slip on the second pad and tighten the buckle. DeeDee woofs: "Time, work!" Eddie plants himself in front of me and raises his right hand up above his shoulder: "Jab!" I lunge forward and smash my left fist into the leather mitt he's holding out to me. Snap, snap, snap, I got juice, I feel great and my punches are landing right on target—you know right away if you're hitting the bull's-eye because the pad makes a snapping sound instead of a muffled one. My fist shoots out from my guard at the second he calls for it. The moment I hit his hand, Eddie gives a sharp little downward poke of his wrist to counter the force of my jab. "Double up on yo' jab, tha's i t . . . Step in, move in with your jab."</t>
  </si>
  <si>
    <t>Wacquant</t>
  </si>
  <si>
    <t>Loïc</t>
  </si>
  <si>
    <t>Body &amp; Soul: Notebooks of an Apprentice Boxer</t>
  </si>
  <si>
    <t>Oxford University Press</t>
  </si>
  <si>
    <t>How does the rhythm of the writing—its cadence, punctuation, and immediacy—mirror the embodied movement of training and create a visceral reading experience?</t>
  </si>
  <si>
    <t>In what ways does the vignette convey learning not as abstract knowledge but as something physical, relational, and sensory—anchored in repetition and feedback?</t>
  </si>
  <si>
    <t>What does this moment teach us about how ethnographic writing can document fleeting, felt knowledge—the kind that resides in muscle memory, timing, and touch?</t>
  </si>
  <si>
    <t>It was a fresh, orange-tinted September morning in 2016 when Giulia and Sabnum met on the first day of the Islamic Counselling training course in London. Giulia had arrived as a student and anthropologist and Sabnum was there as the co-founder and teacher of the first UK-based accredited course in Islamic Counselling. As Giulia waited in the large bright front room with the other students, Sabnum entered, walked up to each student, introduced herself, repeated each name aloud, and then embraced them with that intense warmth, sincerity, and compassion that she carries with her wherever she goes. Aside from Giulia, there were fifteen students present – mostly young female professionals – of different ages, clothed in anything from skinny jeans to an abaya and niqab. But with that embrace she made each student feel welcome and at ease despite our differences. To use her own words – with which she described her own teacher and mentor, Shaykh Haeri – Sabnum shared the ‘vastness of [her] spirit’ and the potential for all to feel that within our own selves. Later that morning, as we sat in a circle of chairs, she commented on our visible differences, turning what might have been an awkward conversation into an asset for the group. As she explained to the group, ‘to see differences is also an invitation to see beyond difference to what it means’. This article explores this tension between ‘seeing differences’ while also moving ‘beyond difference’ from within the Islamic Counselling training model.</t>
  </si>
  <si>
    <t>Dharamsi</t>
  </si>
  <si>
    <t>Sabnum</t>
  </si>
  <si>
    <t>‘Our Therapeutic Direction Is towards Light’: Transcendence and a Non-Secular Politics of Difference in Islamic Counselling Training</t>
  </si>
  <si>
    <t>417-418</t>
  </si>
  <si>
    <t>Journal of the Royal Anthropological Institute 30 (2): 417–435.</t>
  </si>
  <si>
    <t>How does the vignette use tone, color, and movement to establish a mood of warmth and attentiveness in the opening scene—and what is the analytic function of this affective framing?</t>
  </si>
  <si>
    <t>In what ways does Sabnum’s practice of naming and embracing function not only as hospitality, but as an embodied pedagogy that engages with difference relationally?</t>
  </si>
  <si>
    <t>As Tanya opens the door to the shop, the sound of music and hearty laughter overflow from the space filled with the kinetic energy generated by the women who labor and lime here every day—an energy four walls cannot contain. Catching their merriment, I understand why, as Tanya has informed me, Deja frequents the shop after her work shift. Since I moved in with Tanya in a neighborhood in Laventille, Trinidad, she has insisted I record the story of Deja, whom she met several years ago in this very shop. I have come to speak to Deja and fulfill my promise to Tanya. The women present in the space pause their conversation only to introduce themselves and inform me that Deja is coming now, which translates to more than an hour later in Trinidadian time. They are discussing recent shootings and robberies in Port of Spain. However, they retell the events with a honeyed bitterness, in which they overemphasize comedic details, making the danger of the events the backdrop rather than the main attraction. They make the stories of crime in the capital city they must venture into daily avenues for cathartic laughter, rather than reasons for despair and fear. As one woman, Ava, ends a story of how she narrowly escaped being robbed in a maxi taxi, another, Sandra, quickly chimes in with her own story of a robbery she witnessed just outside the shop in which we sit. “I see a man rob a woman in town one time. If you see how he rob that woman, you woulda swear the two of them is lovers. If you see. He lean up on the lamp post, smoking he cigarette cool, cool [she demonstrates his stance]. When the woman come on up, like he done mark her higher up, yuh understand. He was waiting on her—the gold band on she hand. Eh heh. Man, if you see how he push that woman on a car and grab the woman bracelet. Yuh woulda swear is she man.” Sandra’s hyperbolic gestures and comedic tone animate the scene, causing the shop to erupt in laughter once again. However, when the laughter subsides, I am confronted with the gravity of Sandra’s analogy: the man assaulted the woman in the street as if “two of them is lovers.” Then, I remember why I am in the shop: to record the story of a mother living with grief.</t>
  </si>
  <si>
    <t>*gendered violence*</t>
  </si>
  <si>
    <t>Welcome</t>
  </si>
  <si>
    <t xml:space="preserve">Leniqueca </t>
  </si>
  <si>
    <t>On and in Their Bodies: Masculinist Violence, Criminalization, and Black Womanhood in Trinidad</t>
  </si>
  <si>
    <t>Cultural Anthropology 39 (1): 37-63</t>
  </si>
  <si>
    <t>How might we interpret the shift—from the shop’s jovial atmosphere to the narrator’s reminder of Deja’s underlying grief—as a method of highlighting the complexities of communal resilience and private sorrow?</t>
  </si>
  <si>
    <t>In what ways does the ethnographer’s attention to detail (e.g., Ava’s and Sandra’s expressive gestures) help reveal how everyday laughter coexists with the gravity of lived danger in this Trinidadian context?</t>
  </si>
  <si>
    <t>How does the interplay of humor and storytelling in the shop—where women turn stories of crime into a source of catharsis—challenge conventional representations of fear and victimization?</t>
  </si>
  <si>
    <t>In what ways does the scene invite us to consider how fieldwork moments—like casual conversations—can yield rich analytical insight without relying on dramatic events?</t>
  </si>
  <si>
    <t>*graphic descriptions of enountering deceased infant*</t>
  </si>
  <si>
    <t>The most horrible thing that ever happened to me was the moment I tripped while walking down a frozen sidewalk in Amman, Jordan. I had not yet found the conceptual framing to articulate the confluence of war and climate change. I did not have words like “anthropocene” or “sociocide.” I only had words like “cold” and “war.” Syrians ran for their lives. Some set up camp on the hilly streets and sidewalks of the city. That year, it snowed heavily enough for Jordan to borrow a snowplow from Israel, without much outcry from the country’s Palestinian residents. Snow dampens sound. It suppresses, even, political dissent. Cold people, trapped people, hungry people, might consent to almost anything. That is why exposure is such a common element of torture. It is also, I think, why doctor’s offices are so cold. I tripped. When I looked down, there was an infant frozen solid on the ground. I can’t describe the feeling, the creeping shiver, that came over me. It was not the feeling of panicked dread when you forget a deadline or get into big trouble. That’s a heat flooding over you, from the shoulders. You know when you step on something soft, and it feels alive? It startles. You recoil into a jump backwards. Cold creeps up like a corkscrew from your guts. Almost, but not, like queasiness. But when you step on something that does not feel alive, but feels as if it should be, it just makes you flat cold. Like shock. The coldness of this body alarmed me for a lifetime. It felt somehow intended that I trip there, and intended that it should haunt me. Hold me responsible.</t>
  </si>
  <si>
    <t>Rubaii</t>
  </si>
  <si>
    <t>Kali</t>
  </si>
  <si>
    <t>Frozen Baby Story</t>
  </si>
  <si>
    <t>https://americanethnologist.org/online-content/collections/flash-ethnography/frozen-baby-story/</t>
  </si>
  <si>
    <t>In what ways does the sensory detail of cold—its creeping, haunting texture—serve as both bodily experience and analytical metaphor for exposure, precarity, and complicity?</t>
  </si>
  <si>
    <t>How might we interpret the tension between the narrator’s inability to “describe the feeling” and their richly evocative effort to do so—as a model of writing through trauma and unspeakability?</t>
  </si>
  <si>
    <t>How does the vignette move between personal memory, global crisis, and philosophical musing—and what does this shifting register teach us about the range of ethnographic voice?</t>
  </si>
  <si>
    <t>Everything looks as it always does: the streets, the shops, the parks. But you know from the persistent news reports that you are vulnerable. You know it from the neighbor who told you to be safe as you left your house, from the shopkeeper on the corner whose uncle died just the week before. You know danger surrounds you, and that it can come at any time to varying degrees. You have likely felt this, or something similar, during the Covid-19 pandemic: the unease and the uncertainty, the fear, reinforced by images of chaotic battlefields inside hospital ICU departments. Our lives have been marked by a new kind of navigational impetus, characterized by ethical decisions in what were once the most banal, everyday routines. In some ways, those feelings echo what decision-making can look like in an asymmetrical conflict such as the nineteen-year war in Afghanistan, where life goes on despite bombs, kidnappings, and targeted killings. A sudden spike in cases or a brief paroxysm of violence can focus one’s attention and make the danger visceral and immediate, but there is also the lulling effect of the everyday, when one wonders whether anything is happening at all. We tire of washing hands, even though we know the virus is still very much present, just as we might tire of constantly monitoring our surroundings for possible threats, though we know attacks can happen at any moment.</t>
  </si>
  <si>
    <t>How does the vignette use second-person narration to collapse distance between reader and subject, drawing everyday pandemic experience into conversation with long-term conflict zones?</t>
  </si>
  <si>
    <t>Schmeding</t>
  </si>
  <si>
    <t>Annika</t>
  </si>
  <si>
    <t>Adapting Solidarity, Navigating Uncertainty: Conflict and Covid-19 in Urban Afghanistan</t>
  </si>
  <si>
    <t>https://americanethnologist.org/online-content/collections/intersecting-crises/adapting-solidarity-navigating-uncertainty-conflict-and-covid-19-in-urban-afghanistan/</t>
  </si>
  <si>
    <t>How does the vignette use the soundscape of transit and the motif of cancellation to evoke not just spatial dislocation, but temporal rupture and existential uncertainty?</t>
  </si>
  <si>
    <t>What is the role of metaphor (e.g., “the future has been cancelled”) in framing collective experiences of economic collapse, migration, and environmental threat—and how does it differ from more conventional crisis discourse?</t>
  </si>
  <si>
    <t>http://americanethnologist.org/features/collections/orientations-to-the-future/crisis-migration-and-the-cancellation-of-anticipated-futures</t>
  </si>
  <si>
    <t>Crisis, Migration, and the Cancellation of Anticipated Futures</t>
  </si>
  <si>
    <t>Kristín</t>
  </si>
  <si>
    <t>Loftsdóttir</t>
  </si>
  <si>
    <t>At the beginning of the song, a stern impersonal voice announces: “May I have your attention, please? The future that you anticipated has been cancelled. Please remain seated and wait for further instructions.” The soundscape indicates that we are at an airport, train station or some other site of transit, where we are moved from one point to another. In this case, the movement seems to be from one time to another, where cancellation of one’s future mobilizes a new reality with a new trajectory. I heard this song by the band OMD for the first time when driving on a motorway in Austria. I had just started a book on the 2008 Icelandic economic collapse (Loftsdóttir 2019), while working on a new project on precarious Nigerien migrants in Belgium and Italy. Intersecting crisis-talk has been one key characteristic of the 21st century. The 2008 economic crisis in North America and Europe was followed by the “crisis” of refugees and asylum seekers, as well as a pressing sense of escalating environmental emergency. As is captured by the OMD song – and as I was learning from my projects – crises are deeply embedded with a sense of cancellation of one’s future, revolving around a loss of particular anticipation of the future. The anticipated future in the later part of the 20th century was embedded in the promises of late-modernity, and the disappearance of this future has created a sense of loss. In the Icelandic economic collapse, the idea that the future was predictable and a birthright in the Western world vanished overnight, creating anxieties and fear as chronic austerity gripped daily lives.</t>
  </si>
  <si>
    <t>How does the vignette highlight the stakes of language—particularly terms of address like heval—as both intimate expressions and state-interpretable evidence?</t>
  </si>
  <si>
    <t>What does this scene suggest about the role of the courtroom not just as a legal space, but as a site where narratives of loyalty, surveillance, and identity are negotiated?</t>
  </si>
  <si>
    <t>In what ways does the term “social friend” function as a protective euphemism, and how does its awkwardness expose tensions between personal privacy and collective identity in revolutionary contexts?</t>
  </si>
  <si>
    <t>https://americanethnologist.org/online-content/collections/the-intimacy-of-dissent/intimate-comrades-behind-bars/</t>
  </si>
  <si>
    <t>Intimate Comrades Behind Bars</t>
  </si>
  <si>
    <t>Serra</t>
  </si>
  <si>
    <t>Hakyemez</t>
  </si>
  <si>
    <t>At a court hearing held in 2012, the public prosecutor presented the recordings of the Kurdish political captive Torhildan’s tapped phone conversations as an evidence of his membership in an armed “terrorist” organization. Not only the content of his conversations supported this charge, the public prosecutor argued, but also the form of address he used when talking to other people on the phone: “Heval (friend) is a term commonly used among PKK (Kurdistan Workers’ Party) members to address each other.” The judge leaned toward the captive’s file and began to read one of the tapped phone conversations. Soon after, Torhildan interrupted the judge on the ground that that the inclusion of that conversation in his file violated his right to privacy. “That was a conversation between me and my social friend.”⁠ The judge glanced over the conversation and agreed to skip it. Yet the awkward term “social friend” raised eyebrows of the fellow captives in the room. Who did he count as social friend if not the other Kurdish political captives with whom they are comrades? How private is one’s privacy in a revolutionary movement where the members are immersed in the lives of each other?</t>
  </si>
  <si>
    <t>Mona has short hair and a contagious smile. In a coffeeshop in downtown Cairo, against the backdrop of live music, she recalls her experiences at Tahrir Square during the Egyptian uprising in 2011. Although eight years have passed since then, Mona, now in her mid-twenties, brings Tahrir Square back to life. Speaking in English, she tells me, “The revolution was a trippy spiritual experience. For eighteen days this was God manifesting in the mīdān [square], and you could feel it like there was no escape.” On the fourth or fifth day of the uprising, she recalls, she felt the presence of angels: I felt like there is this blanket of light, and I was like, man, God is so merciful, like there are atheists and nonbelievers and Christians and Muslims and liars and givers and haters and lovers . . . this mīdān at this moment contains everyone who believes in one thing, and they all have hope in something that’s outside of them. . . . This is “holy” or whatever you want to call it. This is not human. I felt it go through [the crowd]. I was like “how [on earth] am I supposed to undo it?” “Why would you want to undo it?” I ask. “Because it’s so heavy, so intense! How can you live after that?”</t>
  </si>
  <si>
    <t>Mittermaier</t>
  </si>
  <si>
    <t xml:space="preserve">Amira </t>
  </si>
  <si>
    <t>Religious Afterlives of a Revolution</t>
  </si>
  <si>
    <t>In what ways does the ethnographer’s minimal but well-placed prompt (“Why would you want to undo it?”) open space for reflection on the emotional aftermath of collective transcendence?</t>
  </si>
  <si>
    <t>How might we interpret the tension between the euphoric memory of revolutionary unity and the weight of its afterlife—what does it mean to narrate something that “cannot be undone”?</t>
  </si>
  <si>
    <t>How does Mona’s language—blending sacred and secular registers—create a narrative of the revolution that exceeds political analysis and enters the realm of the spiritual?</t>
  </si>
  <si>
    <t>What can we learn from the ethnographer’s attention to facial expression and tone, and how do such details contribute to narrative meaning beyond the spoken word?</t>
  </si>
  <si>
    <t>How does Isha’s repetition of the phrase function rhetorically—as persuasion, justification, or perhaps as a performance of certainty for both the ethnographer and herself?</t>
  </si>
  <si>
    <t>“Once he starts sending money, he will start loving,” Isha says once again, repeating the statement to emphasize the point and elicit my confidence in her “plan.” The look on her face is an all-knowing one that seems to suggest that she knows that this is indeed what will happen, that this is how it works.</t>
  </si>
  <si>
    <t xml:space="preserve">Garima </t>
  </si>
  <si>
    <t>Jaju</t>
  </si>
  <si>
    <t>Isha’s Wait: Money, Love, and Kinship in the Wake of Domestic Violence in India</t>
  </si>
  <si>
    <t>Cultural Anthropology 40 (1): 82–104</t>
  </si>
  <si>
    <t>Cultural Anthropology 40 (1): 27–54</t>
  </si>
  <si>
    <t>What does this vignette teach us about how to select and frame an excerpt from an interview—what makes this clinician’s quote effective as both data and narrative device in ethnographic writing?</t>
  </si>
  <si>
    <t>Svendsen</t>
  </si>
  <si>
    <t xml:space="preserve">Mette </t>
  </si>
  <si>
    <t>Articulating Potentiality: Notes on the Delineation of the Blank Figure in Human Embryonic Stem Cell Research</t>
  </si>
  <si>
    <t>Cultural Anthropology 26, no. 3: 414–437</t>
  </si>
  <si>
    <t>How does the layered conversation—naming, clarifying, remembering—reveal the social networks through which individuals are known and located in a moment of crisis?</t>
  </si>
  <si>
    <t>What narrative techniques (e.g., repetition, reported speech, religious utterance) does the ethnographer use to convey both the disorientation and inevitability of what’s to come?</t>
  </si>
  <si>
    <t>What does this vignette teach us about choosing the right moment to include in ethnographic writing—how does its emotional tone and temporal structure make it both compelling and analytically rich?</t>
  </si>
  <si>
    <t>Hayder</t>
  </si>
  <si>
    <t>Al-Mohammad</t>
  </si>
  <si>
    <t>A Kidnapping in Basra: The Struggles and Precariousness of Life in Post-invasion Iraq</t>
  </si>
  <si>
    <t>Cultural Anthropology 27 (4): 597–614</t>
  </si>
  <si>
    <t>The first I heard of Jabar being kidnapped was in the evening. I received a call: “Listen to me… Jabar—they’ve taken him… I’ll pick you up in ﬁve minutes.” I was outside Abu-Ali’s shop in souq al-maghayez chatting to shop owners and workers trying to pass the time. I turned to the group I was with: “They’ve kidnapped Jabar.” “Which Jabar?” “The one who recently married?” “The guy we met the other day?” I tuned back into the group: “Ali knows him… Abu-Reem’s neighbor… the one who works in the pharmacy.” I could hear myself muttering, “Lahawla wa la quwwata illa billah” (“There is no power or strength except with Allah”). I knew this was the beginning of a long and painful wait, and as I was close to Jabar and his family, I would have to be with them throughout this ordeal.</t>
  </si>
  <si>
    <t>“We no longer say torture. We call it mistreatment, disproportionate force,” warned Adem, a 40-year-old police chief who taught the “Applied Policing” course at the Turkish National Police Academy. This was the first week of a new academic year at the Academy, where I followed the graduating cohort of 2016 by sitting in on every class that they took. A student in his mid-20s asked Adem, “What will we do if we are accused of torture?” Instead of answering the student's question, Adem highlighted that what police do is the “use of force”; neither “violence” nor, in any way, torture—“torture was in the past.” “Forget this media talk!” he laughed. Later, Adem lectured about the “use-of-force continuum,” a global law enforcement standard for the use of force that was introduced to police training in Turkey with the acceleration of the European Union-integration process in the early 2000s. “Police force should be proportionate to resistance,” Adem recited with ease, “and such force should be gradually increased, beginning with the mere presence of the police, and ending with the use of lethal weapons as a last resort.” Adem's response reassured the uneasy students, who were already worried about future allegations. His substitution of the word “torture” with “mistreatment” and “disproportionate force” suggested to trainees a new way of seeing and embodying the police force in line with international police use-of-force standards. Disproportionate use of force is still illegal and subjected to laws that regulate police activity in Turkey, but unlike torture, disproportionate force is open to contestation, technical calculation, and deliberation, if the officer knows well how to frame and proportion their force according to the resistance they face.</t>
  </si>
  <si>
    <t>Akarsu</t>
  </si>
  <si>
    <t>Hayal</t>
  </si>
  <si>
    <t>“We're tired of this Weber guy!”—Force experts, police reforms, and the violence of standardization</t>
  </si>
  <si>
    <t>American Anthropologist 127: 5-19</t>
  </si>
  <si>
    <t>How does Adem’s linguistic reframing—from “torture” to “mistreatment” or “disproportionate force”—reveal the institutional work that language does in shaping moral and legal accountability?</t>
  </si>
  <si>
    <t>In what ways does the ethnographer use contrast—between student anxiety, official reassurance, and international standards—to foreground how future police are trained to navigate ambiguity and deflect culpability?</t>
  </si>
  <si>
    <t>How might we analyze the ethnographic technique of presenting the classroom exchange without overt critique—what does this mode of writing model in terms of showing versus telling?</t>
  </si>
  <si>
    <t>A calm autumn night in Istanbul. It had been only two hours since Azad fell asleep after a tiring workday.1 Around 4 a.m., a blast-like rumble woke him up. As he opened his bedroom door, he saw human-shaped silhouettes pointing guns and flashlights at him. “This is the police! Turn on the light! Get on the ground!” He did what he was told, but the police officers severely beat him. Unsure if this were a dream, Azad didn't understand why he was under attack. The officers handcuffed him behind his back and searched his home for evidence. An officer asked for his cell phone's password, but Azad refused to give it. Then the officer grabbed him by the hair, laid him down, and hit him again. After about 90 minutes of searching the house, the police took Azad to a police station, seizing his phone but nothing else. Hours passed and evening came, yet Azad still did not know why he had been detained. He was familiar with police abuse, having been arrested in the past for participating in political protests organized by anarchist groups. Besides, he had been born in a Kurdish town in Hakkari Province, near Turkey's southeastern borders with Iraq and Iran. The town is known for supporting the Kurdish movement, and many locals have been criminalized, persecuted, or displaced since the 1980s, when Turkey launched its “war on terror.” Because of his social identity and political activities, Azad was a “usual suspect” in anti-terror investigations. Still, he wanted to know the exact charge before confronting the prosecutor, and so he repeatedly asked the officers why he had been detained. As night fell, he grew impatient as the pain from the beating became unbearable. He yelled and swore. Finally, an officer approached him. “You are here because of FETÖ,” he said. Azad suddenly forgot the pain and laughed. He had already guessed that the police would make up an arbitrary charge, but he did not expect something so absurd.</t>
  </si>
  <si>
    <t>Arslan</t>
  </si>
  <si>
    <t>Onur</t>
  </si>
  <si>
    <t>Evidencing Terror</t>
  </si>
  <si>
    <t>American Ethnologist 52: 219–230</t>
  </si>
  <si>
    <t>How does the vignette’s unfolding structure—beginning with disorientation and ending in ironic laughter—invite readers to consider how meaning and absurdity are negotiated under coercive conditions?</t>
  </si>
  <si>
    <t>In what ways does the ethnographer’s use of detail (e.g., time of night, bodily pain, refusal to give a password) help render state violence not as abstract policy but as lived and intimate experience?</t>
  </si>
  <si>
    <t>How might we analyze the concept of the “usual suspect” as both a legal fiction and a social reality—constructed through geography, ethnicity, and political affiliation?</t>
  </si>
  <si>
    <t>How might we interpret the understated final sentence—“his sudden absence transformed their lives”—as a narrative technique that gestures toward structural violence through its impact on women’s everyday lives?</t>
  </si>
  <si>
    <t>When Andrés stepped out of his truck that day wearing his alligator boots, Isabella was instantly and powerfully attracted to him. She was eighteen years old and dreaming of living the opulent life of a narco-wife. I had never heard her say a word about the shy weed whacker until she saw him that day in the village, though she had apparently known him all her life. Soon thereafter, however, they were madly in love and virtually inseparable, despite everyone’s disapproval. And then one day Andrés went out to work, like any other day, but didn’t come home that night. It was Paz, Andrés’s devastated mother, who explained to me that he had been caught trying to smuggle a large shipment of drugs across the border. “It wasn’t even his!” Paz emphasized, commenting on the intuitive injustice of the smuggler going to jail for getting caught with someone else’s merchandise. And it was thus that Andrés was removed abruptly from Isabella’s and Paz’s everyday life. For Isabella, Paz, and Andrés’s sister, Elsa, his sudden absence transformed their lives.</t>
  </si>
  <si>
    <t>Muehlmann</t>
  </si>
  <si>
    <t>Shaylih</t>
  </si>
  <si>
    <t>When I Wear My Alligator Boots: Narco-Culture in the U.S.-Mexico Borderlands</t>
  </si>
  <si>
    <t>What does the comment by Andrés’s mother (“It wasn’t even his!”) reveal about local moral logics of justice and dispossession—and how are these voiced without explicit ethnographic commentary?</t>
  </si>
  <si>
    <t>Song</t>
  </si>
  <si>
    <t>Hoon</t>
  </si>
  <si>
    <t>Pigeon Trouble: Bestiary Biopolitics in a Deindustrialized America</t>
  </si>
  <si>
    <t>University of Pennsylvania Press</t>
  </si>
  <si>
    <t>On one Labor Day afternoon, I fell into gawking at an old man crossing the sparsely peopled part of Hegins Community Park, so abnormally laborious and faltering was his trudge. He was pulling his grotesquely stooped and feeble body along in tiny steps, his gaze fixed on the ground a few feet away from a wounded pigeon fluttering in the dust. Then, out of nowhere appeared several animal rights “rescuers,” followed by a television camera and its crew, closing in at full speed. The old man, spotting the storming pack out of the corner of his eye, instantly came to his senses. He sprang forth on swift feet as if seized by an alien creaturely animation, and relentlessly stomped on the bird over and over, until its body went limp, trails of intestines exuded, and an eye popped out. Then, spent and out of breath, the man stood pale awhile before going back to his ever-so-laborious walk as though nothing had happened, heedless of the cheers of the belatedly gathering onlookers and the rescuers’ cries of protest. —Revised Field Note, the Labor Day Pigeon Shoot, Hegins, Pa., 1994</t>
  </si>
  <si>
    <t>*police brutality*</t>
  </si>
  <si>
    <t>*animal violence*</t>
  </si>
  <si>
    <t>In what ways does the ethnographer’s use of pacing, sensory detail, and juxtaposition (the man’s body, the wounded pigeon, the arriving rescuers) draw attention to the performative and embodied nature of both cruelty and spectatorship?</t>
  </si>
  <si>
    <t>How might we reflect on our own discomfort or revulsion as an interpretive resource—what does it mean to attend to affect in scenes where witnessing implicates the ethnographer and reader alike?</t>
  </si>
  <si>
    <t>How does the sudden transformation of the old man—from feeble to forceful—destabilize assumptions about vulnerability, agency, and violence</t>
  </si>
  <si>
    <t>In the late 1990s, after graduating from Harvard Law School and working for two years at a prestigious New York–based law firm, Joseph Tsai decided to enter into investment banking at Donaldson, Lufkin and Jenrette (DLJ). Having admired investment bankers throughout his time at the law firm, after being told that on Wall Street ‘‘you tell the corporate lawyers what to do and make much more money,’’ he felt that he had finally arrived. Entering DLJ along with a cohort of recent MBAs, Joseph Tsai went shopping to spruce up his wardrobe from the somber corporate law attire to what he had imagined that a mid-level associate investment banker (one rank above analyst, and one below vice president) would wear. Inspired by Gordon Gekko, Tsai showed up the first day in suspenders. As he recounted to me “I think I wore suspenders my first couple of weeks and people would give me a look and then I would think, ‘‘Okay, so what’s going on?’’ And then I noticed that junior people don’t wear suspenders. It’s like managing directors who wear suspenders and things like that. The way it was explained to me was that you shouldn’t wear suspenders because it looks like you spent too much time on your appearance, and you are supposed to just work hard. You shouldn’t be wasting time putting on suspenders in the morning. Otherwise, you are supposed to look professional at all times and especially if you are meeting with clients… You are supposed to look good but not overly so.”</t>
  </si>
  <si>
    <t>Ho</t>
  </si>
  <si>
    <t>Karen</t>
  </si>
  <si>
    <t>Liquidated: An Ethnography of Wall Street</t>
  </si>
  <si>
    <t>How does the vignette use voice and timing—especially Tsai’s direct quote—to capture the moment of realizing one’s misstep within an elite field, and what does that reveal about socialization?</t>
  </si>
  <si>
    <t>In what ways does this vignette reveal how class, aspiration, and conformity are negotiated through dress—and how might we interpret clothing as a site of affective labor and social calibration?</t>
  </si>
  <si>
    <t>When my Muslim Malay Malaysian friends Noorhaliza and her husband Haytham arranged a barbecue at their house near the capital Kuala Lumpur in July 2017, their two 10- and 4-year-old daughters suddenly started covering their hair with veils outside their house in the yard at around 8 p.m. I had never seen them cover their hair before. I asked Noorhaliza why they started doing this. She said that Haytham's friends would arrive soon after solat maghrib (evening prayer) and they should be prepared for this situation. ‘Why don't they cover their hair when together with Harry? [my male partner]’, I asked her. She responded: ‘Because he belongs to our family’.</t>
  </si>
  <si>
    <t>Thimm</t>
  </si>
  <si>
    <t>Viola</t>
  </si>
  <si>
    <t>Reconfiguring gender, kinship, and spirituality: space- and place-making in Muslim Malaysia</t>
  </si>
  <si>
    <t>How does the vignette use a small moment—two young girls veiling in anticipation of guests—to open a window into broader logics of gender, kinship, and religious observance?</t>
  </si>
  <si>
    <t>How might we interpret the temporal framing of the vignette (i.e., just after solat maghrib) as both a religious cue and a narrative device for situating the embodied shift in behavior?</t>
  </si>
  <si>
    <t>What does the ethnographer’s direct questioning—and the choice to include it—reveal about the dialogic nature of fieldwork and the importance of timing and relational trust in understanding practice?</t>
  </si>
  <si>
    <t xml:space="preserve"> Journal of the Royal Anthropological Institute 31: 82-99</t>
  </si>
  <si>
    <t>What does this vignette teach about the ethnographic importance of attention to visual culture and how images function within broader networks of recognition and aspiration?</t>
  </si>
  <si>
    <t>How does the detailed description of Mirelle’s editing process foreground the invisible labor involved in crafting an online identity?</t>
  </si>
  <si>
    <t>As another night approached, Mirelle lay in her bed, scrolling through the images on her phone, and opened her Facebook account. She had 400 Facebook friends, all people she knew, ranging from close to distant kin, from neighbours to peers from school and university. Apart from the omnipresent romantic or religious memes, commentaries on gender relations, and images of celebrities and stars, Mirelle's Facebook wall was plastered with full or half-length portrait photographs of herself, ranging from everyday shots to life-cycle ceremonies. Most portrayed her alone, wearing fashionable styles, the dress details prominently shown. Different poses and gestures alluded to love and seduction. Mirelle carefully curated what to display and when, focusing on the effects she wanted to call forth in the audience the particular post was aimed at. She often emphasized how much work such curation required. Whistling the romantic song ‘My Marriage’ by the Cameroonian group X Maleya, Mirelle altered one image after another with precision and skill using an editing app, adding layers to increase their attractiveness. First she brightened the skin tone. Then she worked on the contrast so her apparel stood out more. She then zoomed onto certain parts of her body, cutting out any intrusive details around them. In the last layer, she meticulously changed the background. Now, the image showed her on a beach at sunset. The shades matched the colours of her dress, creating a particular visual effect to enhance onlookers’ attention (bien marrier pour frapper), to, as she put it, ‘catch the eye’.</t>
  </si>
  <si>
    <t>Majczak</t>
  </si>
  <si>
    <t>Ewa</t>
  </si>
  <si>
    <t>Love burnout: young women, mobile phones, and delayed marriage in Yaoundé, Cameroon</t>
  </si>
  <si>
    <t xml:space="preserve"> Journal of the Royal Anthropological Institute 30: 953-972</t>
  </si>
  <si>
    <t>953-954</t>
  </si>
  <si>
    <t>What might we learn from the way the vignette weaves together dialogue, sensory memory, and embodied vulnerability to create a textured, relational portrayal of illness and recovery?</t>
  </si>
  <si>
    <t>‘Especially in the first three days, we felt we were losing the way to carry on living!’ (huo buchuqu de ziwei!) When my father, on a video call from China, recalled his experience in a local hospital accompanying my mother, his tone suddenly grew tense, and his anxious, slightly trembling voice rang out loudly through the speaker, as if the terrible feelings were once again creeping up on him. ‘You get sick when you go to the hospital!’, a neighbour, who happened to be visiting during my video call, added with a firm voice. ‘Even if you are not sick, you become sick [in the hospital]!’, my mother responded over the screen, while she lay on the kang, a bed made of mud and red bricks, with her head leaning against a pile of blankets. It was the second day after my parents had returned home from a hospital where my mother had completed her first course of stroke rehabilitation treatment. She was a short, amiable 61-year-old who, before her stroke, was always busy doing housework, helped my father tend to several hundred apple trees, and was someone who ‘did not know how to rest’ (yixian buxian). One evening in early 2021, she felt an acute headache and had trouble moving the left side of her body. With the help of a villager who had a car, my father rushed her to the county hospital, located 36 kilometers (22 miles) away. They moved to another hospital for rehabilitation when the acute phase was over. After my mother returned home, while the numbness of her left limbs confined her to the house, villagers regularly dropped by and chatted to her, their visits greatly easing her boredom.</t>
  </si>
  <si>
    <t>Qu</t>
  </si>
  <si>
    <t>Ray</t>
  </si>
  <si>
    <t>‘You get sick when you go to the hospital!’ Sickening landscapes, digital exclusiveness, and iatrogenesis in rural North China</t>
  </si>
  <si>
    <t>990-991</t>
  </si>
  <si>
    <t xml:space="preserve"> Journal of the Royal Anthropological Institute 30: 990-1008</t>
  </si>
  <si>
    <t>In what ways does the ethnographer’s attention to physical settings (the kang bed, the pile of blankets, the village hospital) ground the emotional intensity of the scene in everyday material life?</t>
  </si>
  <si>
    <t>Regina, a marketing executive in her fifties, has been caring for her 81-year-old mother, along with her two siblings, since their father died five years ago. At first, they attributed the mother's physical and mental deterioration to grief, but later they realized dementia was at play. When it was no longer practicable to care for her at home, they placed her in a nursing home. They take turns visiting and there is still much to do: buy care products, wipe the floor, sort out the washing. Then, there are the frequent doctors’ visits. The home would escort residents for €65 per visit but they want to keep track of their mother's health. As it is, the care costs add up to over €3,000 per month. Fortunately, the mother has a good pension which, combined with her medical and long-term care insurance, covers most of it. Regina's greater concern is that the nursing home cannot be trusted. Sometimes there is a cup in her mother's room that has not been washed all week. Or her fingernails are too long. Or she smells bad because she told a staff member that she would wash herself alone, but she hadn't. The nursing home is short-staffed, Regina explains, and the staff, while kind, are poorly trained and poorly paid. She hates having to flag down a staff member to do something or reporting violations to management. She would also have me know that it's always the daughters doing the care work. In her support group, they are eleven women to two men, and the ratio is no different among her younger co-workers. She herself had never expected to do so much for her mother, seeing as she works full-time and has limited capacity. She hates the unfairness of it. When I ask how she nevertheless ended up doing that much, she hesitates: ‘I guess it's my responsibility for her as a daughter. She's always been there for us, I feel it's my duty’. But she also believes that the state should do more. Yes, the family can care for its members in a way that the state cannot, but the state should help the family do what the family is meant to do, she concludes.</t>
  </si>
  <si>
    <t>Weiss</t>
  </si>
  <si>
    <t xml:space="preserve">Hadas </t>
  </si>
  <si>
    <t>Family ideology: uneasy entanglements of eldercare in Germany</t>
  </si>
  <si>
    <t>555-556</t>
  </si>
  <si>
    <t xml:space="preserve"> Journal of the Royal Anthropological Institute 30: 555-570</t>
  </si>
  <si>
    <t>How might we interpret Regina’s hesitations and ambivalences—not just what she says, but how she says it—as clues to the ethical and emotional weight of caregiving?</t>
  </si>
  <si>
    <t xml:space="preserve">What does the vignette teach about how ethnographic writing can surface the friction between familial moral narratives (“my duty”) and political claims for state support?
</t>
  </si>
  <si>
    <t>How does the vignette show caregiving not as a purely private obligation but as a site where personal duty, gender norms, and structural failures visibly intersect?</t>
  </si>
  <si>
    <t>In what ways does Ciarán’s reflection on “process” over “outcome” invite us to rethink the value of disruption—not necessarily as success or failure, but as a form of creative and political intervention?</t>
  </si>
  <si>
    <t>Morningstar</t>
  </si>
  <si>
    <t>Natalie</t>
  </si>
  <si>
    <t>Critique refigured: art, activism, and politics in post-recession Dublin</t>
  </si>
  <si>
    <t>608-609</t>
  </si>
  <si>
    <t>Journal of the Royal Anthropological Institute. 30: 608-626</t>
  </si>
  <si>
    <t>One morning, in the middle of term, Ciarán released a pack of deerhounds through the front arches of a university in Dublin, Ireland. The hounds were herded through the gates by a trainer, much to the befuddlement – and mounting dread – of passersby. Students and tourists kept a guarded distance as the dogs careered around the college's central square before padding off to snuffle under the hedge at the courtyard's perimeter. Ciarán had spent weeks orchestrating this stunt. It was, for him, a work of art, set in motion against the idea the college ‘has of itself’ – as a prestigious seat of culture and learning – one it might be challenging, poignant, and ridiculous to interrupt with the mayhem unleashed by another powerful symbol of Irish culture. Yet when I asked him what it had achieved, he said, ‘Nothing. It accomplished nothing at all’. Rather, he emphasized what was gained by attempting it: “Everyone would say, ‘Oh no! You can't do that!’ My answer was always I can, and I will, so clearly I'm speaking to the wrong person … It was so interesting. I appeared like some sort of bandit to them … a ferret or stoat determined to get in somewhere that's off limits. All I wanted to do was tell everyone this is the process, and these are the rules of it … I went around to loads of people … got them all on board … then we did it. And it was over. And it didn't matter – or it did, or whatever … For me the processes are the most interesting things. That you can apply an idea to a system that will refuse it. It's just a case of asking: where do you go next with that?”</t>
  </si>
  <si>
    <t>How does the vignette illustrate the ways in which relational belonging—through stories, photographs, and long-term acquaintance—extends the social consequences of death beyond immediate physical proximity?</t>
  </si>
  <si>
    <t>What might we learn from the ethnographer’s careful narration of Naʔ Ktlət’s actions—not just as cultural practice but as relational care, emphasizing the collective labor of detachment and well-being?</t>
  </si>
  <si>
    <t>How does the concept of “divorcing the dead” complicate Western notions of mourning, and what does the vignette teach about how ethnographic writing can sensitively convey ontological differences without exoticizing?</t>
  </si>
  <si>
    <t>Journal of the Royal Anthropological Institute. 30: 687-705</t>
  </si>
  <si>
    <t>687-688</t>
  </si>
  <si>
    <t>Divorcing the dead, sharing with Others: negotiating alterity at the edges of a Malaysian rainforest</t>
  </si>
  <si>
    <t>Rudge</t>
  </si>
  <si>
    <t>Alice</t>
  </si>
  <si>
    <t>In August 2022, while conducting fieldwork with Batek people in Pahang, Malaysia, I received a call from home: my grandmother had died suddenly at home in England. Naʔ Ktlət immediately got to work, going around each of the dozen or so houses in the village telling them the news. Not having a phone, she told others to call people whom I knew in other villages, and to tell anyone out at work. Though they had never met my grandmother, she explained, because I am someone whom they have known for a long time, and my grandmother someone they had heard about, seen pictures of, and wondered about, people might be maruʔ if they didn't know that she had died. Maruʔ is a condition that befalls people when someone they know has died but they are keeping them in mind as if they were living, causing them to have confusing and unlucky things happen to them. Naʔ Ktlət, years previously, had told me she was maruʔ when her friend Naʔ ʔAlɔy died but she had yet to be told. She would keep eating, again and again, but straight away be hungry. She just couldn't get full. The dead person, people say, is still taking some of your food or belongings, confusing you mentally and physically. Since you don't know, you have been unable to bcrɛy (divorce) from them. Divorcing the dead, undoing their belonging to the world of the living, is essential for the well-being both of those who have died and of those left behind. This article focuses on this work of detachment and the indeterminate conceptions of alterity and intimacy that it shapes.</t>
  </si>
  <si>
    <t>Word_Count</t>
  </si>
  <si>
    <t>An experienced female clinician, who often asked couples in fertility treatment about embryo donation to human embryonic stem cell (hESC) research, told me: “It isn't difficult to ask couples to donate embryos that would be thrown out anyway. … Of course it may be difficult for the couple to live with the thought that some of their cells which didn't turn into a child circulate in cell lines that may be used therapeutically at some stage … but I don't think it's problematic to ask them.” These images of waste, circulation, and not a child—although with a trace of relatedness—are at the heart of my exploration of how the embryo in hESC research was presented to in vitro fertilization (IVF) couples in Denmark as having a particular potential and how IVF couples reflected upon and experienced potentiality in embryos in hESC research.</t>
  </si>
  <si>
    <t xml:space="preserve">You would never know at first glance that the room is actually built of old teak boards, because the old wood is shellacked to a point approaching vinyl. The house is built to last. For insurance, there are photos of family ancestors, kings, and Buddhist saints hung all along one wall as well as bright-red protective flags hung near every door on which arcane inscriptions of numbers and sacred alphabets are inked into complex matrices designed to cheat fate. </t>
  </si>
  <si>
    <t>How might we interpret the moment when Labanet spots Sabet as a shift from collective ritual to personal urgency—and what does that shift teach us about the layered dynamics of fieldwork scenes?</t>
  </si>
  <si>
    <t>In what ways does the author evoke a dual temporality—of acute danger and chronic vigilance—and what does this teach us about how threat is lived and narrated over time?</t>
  </si>
  <si>
    <t>How might we interpret the comparison between navigating Covid-19 and navigating asymmetrical war—not as an equivalence, but as an invitation to think across forms of uncertainty and ethical calibration?</t>
  </si>
  <si>
    <t>In what ways does the ethnographer’s movement—from music to memory to multiple research sites—invite us to consider how fieldwork and theory are often shaped by affective resonance across contexts?</t>
  </si>
  <si>
    <t>In what ways does the ethnographer’s focus on metaphors of “waste,” “circulation,” and “not a child” open interpretive space for us to consider how meaning is assigned to reproductive matter?</t>
  </si>
  <si>
    <t>How might we interpret the symbolic layering in this vignette—the prestigious college, the deerhounds, the figure of the bandit—as narrative strategies that complicate the line between rebellion and complicity?</t>
  </si>
  <si>
    <t>What does this scene ask of us in terms of making sense of structure and agency within an ordinary yet deeply consequential arrangement?</t>
  </si>
  <si>
    <t>In what ways does this vignette push us to think critically about the biopolitical conditions under which suffering becomes legible or actionable?</t>
  </si>
  <si>
    <t>Lesson</t>
  </si>
  <si>
    <t>Lesson_link</t>
  </si>
  <si>
    <t>Language, Translation, and Interpretation</t>
  </si>
  <si>
    <t>https://ethnography.ca/lesson7</t>
  </si>
  <si>
    <t>Link</t>
  </si>
  <si>
    <t>https://ethnography.ca/lesson8</t>
  </si>
  <si>
    <t>https://ethnography.ca/lesson6</t>
  </si>
  <si>
    <t>https://ethnography.ca/lesson5</t>
  </si>
  <si>
    <t>https://ethnography.ca/lesson1</t>
  </si>
  <si>
    <t>https://ethnography.ca/lesson2</t>
  </si>
  <si>
    <t>https://ethnography.ca/lesson3</t>
  </si>
  <si>
    <t>https://ethnography.ca/lesson4</t>
  </si>
  <si>
    <t>Lesson_title</t>
  </si>
  <si>
    <t>Temporal Texture and Narrative Time</t>
  </si>
  <si>
    <t>Place, Space, and Ethnographic Grounding</t>
  </si>
  <si>
    <t>https://ethnography.ca/lesson9</t>
  </si>
  <si>
    <t>Multisensoriality in Ethnographic Writing</t>
  </si>
  <si>
    <t>Affect and Ambiguity</t>
  </si>
  <si>
    <t>Relationality and the Ethics of Care</t>
  </si>
  <si>
    <t>Aesthetic Labor and Aspiration</t>
  </si>
  <si>
    <t>Rendering Presence: Writing People in Ethnography</t>
  </si>
  <si>
    <t>https://ethnography.ca/lesson10</t>
  </si>
  <si>
    <t>Tone, Voice, and Narrative Perspective</t>
  </si>
  <si>
    <t>In one of my return trips to Greece, during our mid-day coffee, my mother opened a box she had been storing in her closet for years. One by one she took out dozens of beautiful embroidered and finely crocheted pieces of all shapes and sizes, made to ornament different parts of a house. As she displayed them she named each one after its maker, "This is from Voula for your name day last year," "This is from your aunt's friend two years ago for your book (publication)" and so on. As she spread them out I was taken through a journey to different times. A moment of stillness. These hand-made, tactile traces on the invisible past of my life represented their way of rendering me present in my absence.</t>
  </si>
  <si>
    <t>Seremetakis</t>
  </si>
  <si>
    <t>C. Nadia</t>
  </si>
  <si>
    <t>2019[1994]</t>
  </si>
  <si>
    <t>The Senses Still: Perception and Memory as Material Culture in Modernity</t>
  </si>
  <si>
    <t>15-16</t>
  </si>
  <si>
    <t>What role does the moment of ‘mid-day coffee’ play in structuring the temporal flow of the vignette?</t>
  </si>
  <si>
    <t>How does the author use material objects (the embroidered and crocheted pieces) to narrate the passage of time and evoke different temporalities?</t>
  </si>
  <si>
    <t>It could be one of a thousand soccer fields scattered throughout the United States. Grade-school children in their uniforms running up and down the grass shouting to one another as parents cheer them on. An ordinary Saturday afternoon event repeated in countless American towns. Except that in the center of this field, surrounded by screaming children who fly by him, is a boy in a wheelchair propelled by another boy, and they, too, head in the direction of the ball. The boy’s father and mother stand at the sidelines watching the action. Tanya and Frank have three children, two girls and a boy who is their oldest. Their son Andy was born with cerebral palsy, an extremely severe case that not only leaves him physically disabled but very cognitively impaired as well. Despite this, Tanya especially knows how to communicate with him and reads his expressions easily. In fact, he shows his temper in no uncertain terms—smiling or glowering with an intensity that is hard to ignore. “Tanya is determined to fight for her son’s rights to good schooling, and she is fierce in her determination to stand up to school board members, principals, and other public officials to try to get good care for her son. “It’s my Jamaican blood,” she laughs in justifying her willingness to battle authorities.</t>
  </si>
  <si>
    <t>Mattingly</t>
  </si>
  <si>
    <t xml:space="preserve">Cheryl </t>
  </si>
  <si>
    <t>Moral Laboratories: Family Peril and the Struggle for a Good Life</t>
  </si>
  <si>
    <t>How does the narrative depict care not only as a set of actions but also as a relational practice grounded in deep attunement? How might ethnographic writing make such forms of relational knowledge visible without romanticizing them?</t>
  </si>
  <si>
    <t>In what ways does the author balance individual specificity  with broader social themes, such as disability rights and racialized maternal advocacy?</t>
  </si>
  <si>
    <t>How does the scene on the soccer field—with its ordinariness disrupted by Andy and his family—invite the reader to reconsider normative assumptions about participation, ability, and inclusion? What strategies does the writer use to foreground relationality and care without resorting to sentimentality or spectacle?</t>
  </si>
  <si>
    <t>Reframing Institutions through Micro-Moments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</si>
</sst>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Aptos Narrow"/>
      <family val="2"/>
      <scheme val="minor"/>
    </font>
    <font>
      <u/>
      <sz val="12"/>
      <color theme="10"/>
      <name val="Aptos Narrow"/>
      <family val="2"/>
      <scheme val="minor"/>
    </font>
    <font>
      <sz val="11"/>
      <color theme="1"/>
      <name val="Aptos Narrow"/>
      <scheme val="minor"/>
    </font>
    <font>
      <i/>
      <sz val="11"/>
      <color theme="1"/>
      <name val="Aptos Narrow"/>
      <scheme val="minor"/>
    </font>
    <font>
      <sz val="11"/>
      <color rgb="FF000000"/>
      <name val="Aptos Narrow"/>
      <scheme val="minor"/>
    </font>
    <font>
      <u/>
      <sz val="11"/>
      <color theme="10"/>
      <name val="Aptos Narrow"/>
      <scheme val="minor"/>
    </font>
    <font>
      <sz val="11"/>
      <color rgb="FF555654"/>
      <name val="Aptos Narrow"/>
      <scheme val="minor"/>
    </font>
    <font>
      <sz val="10.5"/>
      <color theme="1"/>
      <name val="Aptos"/>
    </font>
    <font>
      <sz val="12"/>
      <color theme="1"/>
      <name val="Aptos"/>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17">
    <xf numFmtId="0" fontId="0" fillId="0" borderId="0" xfId="0"/>
    <xf numFmtId="0" fontId="0" fillId="0" borderId="0" xfId="0" applyAlignment="1">
      <alignment wrapText="1"/>
    </xf>
    <xf numFmtId="0" fontId="2" fillId="0" borderId="0" xfId="0" applyFont="1"/>
    <xf numFmtId="0" fontId="2" fillId="0" borderId="0" xfId="0" applyFont="1" applyAlignment="1">
      <alignment wrapText="1"/>
    </xf>
    <xf numFmtId="0" fontId="2" fillId="0" borderId="0" xfId="0" applyFont="1" applyAlignment="1">
      <alignment vertical="center" wrapText="1"/>
    </xf>
    <xf numFmtId="0" fontId="3" fillId="0" borderId="0" xfId="0" applyFont="1" applyAlignment="1">
      <alignment wrapText="1"/>
    </xf>
    <xf numFmtId="0" fontId="4" fillId="0" borderId="0" xfId="0" applyFont="1" applyAlignment="1">
      <alignment wrapText="1"/>
    </xf>
    <xf numFmtId="16" fontId="2" fillId="0" borderId="0" xfId="0" applyNumberFormat="1" applyFont="1"/>
    <xf numFmtId="0" fontId="4" fillId="0" borderId="0" xfId="0" applyFont="1"/>
    <xf numFmtId="0" fontId="5" fillId="0" borderId="0" xfId="1" applyFont="1" applyAlignment="1">
      <alignment wrapText="1"/>
    </xf>
    <xf numFmtId="0" fontId="6" fillId="0" borderId="0" xfId="0" applyFont="1"/>
    <xf numFmtId="0" fontId="7" fillId="0" borderId="0" xfId="0" applyFont="1"/>
    <xf numFmtId="0" fontId="7" fillId="0" borderId="0" xfId="0" applyFont="1" applyAlignment="1">
      <alignment wrapText="1"/>
    </xf>
    <xf numFmtId="49" fontId="0" fillId="0" borderId="0" xfId="0" applyNumberFormat="1"/>
    <xf numFmtId="49" fontId="1" fillId="0" borderId="0" xfId="1" applyNumberFormat="1"/>
    <xf numFmtId="49" fontId="2" fillId="0" borderId="0" xfId="0" applyNumberFormat="1" applyFont="1" applyAlignment="1">
      <alignment wrapText="1"/>
    </xf>
    <xf numFmtId="0" fontId="8" fillId="0" borderId="0" xfId="0" applyFont="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americanethnologist.org/features/collections/orientations-to-the-future/crisis-migration-and-the-cancellation-of-anticipated-futures" TargetMode="External"/><Relationship Id="rId2" Type="http://schemas.openxmlformats.org/officeDocument/2006/relationships/hyperlink" Target="https://americanethnologist.org/online-content/collections/intersecting-crises/adapting-solidarity-navigating-uncertainty-conflict-and-covid-19-in-urban-afghanistan/" TargetMode="External"/><Relationship Id="rId1" Type="http://schemas.openxmlformats.org/officeDocument/2006/relationships/hyperlink" Target="https://americanethnologist.org/online-content/collections/flash-ethnography/frozen-baby-story/"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ethnography.ca/lesson7" TargetMode="External"/><Relationship Id="rId3" Type="http://schemas.openxmlformats.org/officeDocument/2006/relationships/hyperlink" Target="https://ethnography.ca/lesson5" TargetMode="External"/><Relationship Id="rId7" Type="http://schemas.openxmlformats.org/officeDocument/2006/relationships/hyperlink" Target="https://ethnography.ca/lesson4" TargetMode="External"/><Relationship Id="rId2" Type="http://schemas.openxmlformats.org/officeDocument/2006/relationships/hyperlink" Target="https://ethnography.ca/lesson6" TargetMode="External"/><Relationship Id="rId1" Type="http://schemas.openxmlformats.org/officeDocument/2006/relationships/hyperlink" Target="https://ethnography.ca/lesson8" TargetMode="External"/><Relationship Id="rId6" Type="http://schemas.openxmlformats.org/officeDocument/2006/relationships/hyperlink" Target="https://ethnography.ca/lesson3" TargetMode="External"/><Relationship Id="rId5" Type="http://schemas.openxmlformats.org/officeDocument/2006/relationships/hyperlink" Target="https://ethnography.ca/lesson2" TargetMode="External"/><Relationship Id="rId10" Type="http://schemas.openxmlformats.org/officeDocument/2006/relationships/hyperlink" Target="https://ethnography.ca/lesson10" TargetMode="External"/><Relationship Id="rId4" Type="http://schemas.openxmlformats.org/officeDocument/2006/relationships/hyperlink" Target="https://ethnography.ca/lesson1" TargetMode="External"/><Relationship Id="rId9" Type="http://schemas.openxmlformats.org/officeDocument/2006/relationships/hyperlink" Target="https://ethnography.ca/lesson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46FA3-DF7E-B847-93EF-4B6B37E8A9F6}">
  <dimension ref="A1:S58"/>
  <sheetViews>
    <sheetView tabSelected="1" topLeftCell="D1" workbookViewId="0">
      <pane ySplit="1" topLeftCell="A54" activePane="bottomLeft" state="frozen"/>
      <selection pane="bottomLeft" activeCell="Q58" sqref="Q58"/>
    </sheetView>
  </sheetViews>
  <sheetFormatPr baseColWidth="10" defaultRowHeight="16" x14ac:dyDescent="0.2"/>
  <cols>
    <col min="1" max="1" width="12.33203125" customWidth="1"/>
    <col min="4" max="4" width="54.1640625" style="1" customWidth="1"/>
    <col min="8" max="8" width="10.83203125" style="1"/>
    <col min="11" max="15" width="10.83203125" style="1"/>
    <col min="17" max="18" width="10.83203125" style="1"/>
    <col min="19" max="19" width="29.33203125" style="13" customWidth="1"/>
  </cols>
  <sheetData>
    <row r="1" spans="1:19" ht="48" x14ac:dyDescent="0.2">
      <c r="A1" s="2" t="s">
        <v>0</v>
      </c>
      <c r="B1" s="2" t="s">
        <v>3</v>
      </c>
      <c r="C1" s="2" t="s">
        <v>1</v>
      </c>
      <c r="D1" s="3" t="s">
        <v>2</v>
      </c>
      <c r="E1" s="2" t="s">
        <v>4</v>
      </c>
      <c r="F1" s="2" t="s">
        <v>5</v>
      </c>
      <c r="G1" s="2" t="s">
        <v>6</v>
      </c>
      <c r="H1" s="3" t="s">
        <v>135</v>
      </c>
      <c r="I1" s="2" t="s">
        <v>15</v>
      </c>
      <c r="J1" s="2" t="s">
        <v>123</v>
      </c>
      <c r="K1" s="3" t="s">
        <v>124</v>
      </c>
      <c r="L1" s="3" t="s">
        <v>7</v>
      </c>
      <c r="M1" s="3" t="s">
        <v>8</v>
      </c>
      <c r="N1" s="3" t="s">
        <v>9</v>
      </c>
      <c r="O1" s="3" t="s">
        <v>10</v>
      </c>
      <c r="P1" s="3" t="s">
        <v>431</v>
      </c>
      <c r="Q1" s="3" t="s">
        <v>442</v>
      </c>
      <c r="R1" s="3" t="s">
        <v>454</v>
      </c>
      <c r="S1" s="15" t="s">
        <v>443</v>
      </c>
    </row>
    <row r="2" spans="1:19" ht="150" customHeight="1" x14ac:dyDescent="0.2">
      <c r="A2" s="2">
        <v>1</v>
      </c>
      <c r="B2" s="2" cm="1">
        <f t="array" ref="B2">_xlfn.IFS(P2&lt;200, 1, P2&lt;=300, 2, P2&gt;300, 3)</f>
        <v>1</v>
      </c>
      <c r="C2" s="2"/>
      <c r="D2" s="4" t="s">
        <v>11</v>
      </c>
      <c r="E2" s="2" t="s">
        <v>12</v>
      </c>
      <c r="F2" s="2" t="s">
        <v>13</v>
      </c>
      <c r="G2" s="2">
        <v>2010</v>
      </c>
      <c r="H2" s="3" t="s">
        <v>14</v>
      </c>
      <c r="I2" s="3">
        <v>130</v>
      </c>
      <c r="J2" s="3">
        <v>1</v>
      </c>
      <c r="K2" s="2" t="s">
        <v>131</v>
      </c>
      <c r="L2" s="3" t="s">
        <v>173</v>
      </c>
      <c r="M2" s="3" t="s">
        <v>174</v>
      </c>
      <c r="N2" s="3" t="s">
        <v>175</v>
      </c>
      <c r="O2" s="3"/>
      <c r="P2">
        <f t="shared" ref="P2:P33" si="0">COUNTA(_xlfn.TEXTSPLIT(TRIM(D2)," "))</f>
        <v>189</v>
      </c>
      <c r="Q2" s="1">
        <v>7</v>
      </c>
      <c r="R2" s="1" t="str">
        <f>INDEX(Lessons!B:B, MATCH(Q2, Lessons!A:A, 0))</f>
        <v>Language, Translation, and Interpretation</v>
      </c>
      <c r="S2" t="str">
        <f>INDEX(Lessons!C:C, MATCH(Q2, Lessons!A:A, 0))</f>
        <v>https://ethnography.ca/lesson7</v>
      </c>
    </row>
    <row r="3" spans="1:19" ht="202" customHeight="1" x14ac:dyDescent="0.2">
      <c r="A3" s="2">
        <v>2</v>
      </c>
      <c r="B3" s="2" cm="1">
        <f t="array" ref="B3">_xlfn.IFS(P3&lt;200, 1, P3&lt;=300, 2, P3&gt;300, 3)</f>
        <v>1</v>
      </c>
      <c r="C3" s="2"/>
      <c r="D3" s="4" t="s">
        <v>16</v>
      </c>
      <c r="E3" s="2" t="s">
        <v>17</v>
      </c>
      <c r="F3" s="2" t="s">
        <v>18</v>
      </c>
      <c r="G3" s="2">
        <v>2012</v>
      </c>
      <c r="H3" s="3" t="s">
        <v>19</v>
      </c>
      <c r="I3" s="2">
        <v>547</v>
      </c>
      <c r="J3" s="2">
        <v>2</v>
      </c>
      <c r="K3" s="3" t="s">
        <v>136</v>
      </c>
      <c r="L3" s="3" t="s">
        <v>176</v>
      </c>
      <c r="M3" s="3" t="s">
        <v>177</v>
      </c>
      <c r="N3" s="3" t="s">
        <v>178</v>
      </c>
      <c r="O3" s="3"/>
      <c r="P3">
        <f t="shared" si="0"/>
        <v>186</v>
      </c>
      <c r="Q3" s="1">
        <v>2</v>
      </c>
      <c r="R3" s="1" t="str">
        <f>INDEX(Lessons!B:B, MATCH(Q3, Lessons!A:A, 0))</f>
        <v>Temporal Texture and Narrative Time</v>
      </c>
      <c r="S3" t="str">
        <f>INDEX(Lessons!C:C, MATCH(Q3, Lessons!A:A, 0))</f>
        <v>https://ethnography.ca/lesson2</v>
      </c>
    </row>
    <row r="4" spans="1:19" ht="106" customHeight="1" x14ac:dyDescent="0.2">
      <c r="A4" s="2">
        <v>3</v>
      </c>
      <c r="B4" s="2" cm="1">
        <f t="array" ref="B4">_xlfn.IFS(P4&lt;200, 1, P4&lt;=300, 2, P4&gt;300, 3)</f>
        <v>1</v>
      </c>
      <c r="C4" s="2" t="s">
        <v>20</v>
      </c>
      <c r="D4" s="4" t="s">
        <v>25</v>
      </c>
      <c r="E4" s="2" t="s">
        <v>22</v>
      </c>
      <c r="F4" s="2" t="s">
        <v>21</v>
      </c>
      <c r="G4" s="2">
        <v>2010</v>
      </c>
      <c r="H4" s="3" t="s">
        <v>23</v>
      </c>
      <c r="I4" s="2" t="s">
        <v>24</v>
      </c>
      <c r="J4" s="2">
        <v>1</v>
      </c>
      <c r="K4" s="3" t="s">
        <v>126</v>
      </c>
      <c r="L4" s="3" t="s">
        <v>179</v>
      </c>
      <c r="M4" s="3" t="s">
        <v>180</v>
      </c>
      <c r="N4" s="3" t="s">
        <v>181</v>
      </c>
      <c r="O4" s="3"/>
      <c r="P4">
        <f t="shared" si="0"/>
        <v>179</v>
      </c>
      <c r="Q4" s="1">
        <v>9</v>
      </c>
      <c r="R4" s="1" t="str">
        <f>INDEX(Lessons!B:B, MATCH(Q4, Lessons!A:A, 0))</f>
        <v>Place, Space, and Ethnographic Grounding</v>
      </c>
      <c r="S4" t="str">
        <f>INDEX(Lessons!C:C, MATCH(Q4, Lessons!A:A, 0))</f>
        <v>https://ethnography.ca/lesson9</v>
      </c>
    </row>
    <row r="5" spans="1:19" ht="168" customHeight="1" x14ac:dyDescent="0.2">
      <c r="A5" s="2">
        <v>4</v>
      </c>
      <c r="B5" s="2" cm="1">
        <f t="array" ref="B5">_xlfn.IFS(P5&lt;200, 1, P5&lt;=300, 2, P5&gt;300, 3)</f>
        <v>2</v>
      </c>
      <c r="C5" s="2"/>
      <c r="D5" s="4" t="s">
        <v>26</v>
      </c>
      <c r="E5" s="2" t="s">
        <v>28</v>
      </c>
      <c r="F5" s="2" t="s">
        <v>27</v>
      </c>
      <c r="G5" s="2">
        <v>2015</v>
      </c>
      <c r="H5" s="3" t="s">
        <v>29</v>
      </c>
      <c r="I5" s="2">
        <v>47</v>
      </c>
      <c r="J5" s="2">
        <v>1</v>
      </c>
      <c r="K5" s="3" t="s">
        <v>128</v>
      </c>
      <c r="L5" s="3" t="s">
        <v>182</v>
      </c>
      <c r="M5" s="3" t="s">
        <v>183</v>
      </c>
      <c r="N5" s="3" t="s">
        <v>184</v>
      </c>
      <c r="O5" s="3"/>
      <c r="P5">
        <f t="shared" si="0"/>
        <v>200</v>
      </c>
      <c r="Q5" s="1">
        <v>1</v>
      </c>
      <c r="R5" s="1" t="str">
        <f>INDEX(Lessons!B:B, MATCH(Q5, Lessons!A:A, 0))</f>
        <v>Multisensoriality in Ethnographic Writing</v>
      </c>
      <c r="S5" t="str">
        <f>INDEX(Lessons!C:C, MATCH(Q5, Lessons!A:A, 0))</f>
        <v>https://ethnography.ca/lesson1</v>
      </c>
    </row>
    <row r="6" spans="1:19" ht="192" x14ac:dyDescent="0.2">
      <c r="A6" s="2">
        <v>5</v>
      </c>
      <c r="B6" s="2" cm="1">
        <f t="array" ref="B6">_xlfn.IFS(P6&lt;200, 1, P6&lt;=300, 2, P6&gt;300, 3)</f>
        <v>1</v>
      </c>
      <c r="C6" s="2"/>
      <c r="D6" s="3" t="s">
        <v>30</v>
      </c>
      <c r="E6" s="2" t="s">
        <v>31</v>
      </c>
      <c r="F6" s="2" t="s">
        <v>32</v>
      </c>
      <c r="G6" s="2" t="s">
        <v>33</v>
      </c>
      <c r="H6" s="3" t="s">
        <v>34</v>
      </c>
      <c r="I6" s="2">
        <v>3</v>
      </c>
      <c r="J6" s="2">
        <v>1</v>
      </c>
      <c r="K6" s="2" t="s">
        <v>131</v>
      </c>
      <c r="L6" s="3" t="s">
        <v>185</v>
      </c>
      <c r="M6" s="3" t="s">
        <v>186</v>
      </c>
      <c r="N6" s="3" t="s">
        <v>187</v>
      </c>
      <c r="O6" s="3"/>
      <c r="P6">
        <f t="shared" si="0"/>
        <v>122</v>
      </c>
      <c r="Q6" s="1">
        <v>4</v>
      </c>
      <c r="R6" s="1" t="str">
        <f>INDEX(Lessons!B:B, MATCH(Q6, Lessons!A:A, 0))</f>
        <v>Affect and Ambiguity</v>
      </c>
      <c r="S6" t="str">
        <f>INDEX(Lessons!C:C, MATCH(Q6, Lessons!A:A, 0))</f>
        <v>https://ethnography.ca/lesson4</v>
      </c>
    </row>
    <row r="7" spans="1:19" ht="208" x14ac:dyDescent="0.2">
      <c r="A7" s="2">
        <v>6</v>
      </c>
      <c r="B7" s="2" cm="1">
        <f t="array" ref="B7">_xlfn.IFS(P7&lt;200, 1, P7&lt;=300, 2, P7&gt;300, 3)</f>
        <v>1</v>
      </c>
      <c r="C7" s="2"/>
      <c r="D7" s="3" t="s">
        <v>127</v>
      </c>
      <c r="E7" s="2" t="s">
        <v>35</v>
      </c>
      <c r="F7" s="2" t="s">
        <v>36</v>
      </c>
      <c r="G7" s="2">
        <v>2012</v>
      </c>
      <c r="H7" s="5" t="s">
        <v>37</v>
      </c>
      <c r="I7" s="2">
        <v>29</v>
      </c>
      <c r="J7" s="2">
        <v>1</v>
      </c>
      <c r="K7" s="6" t="s">
        <v>126</v>
      </c>
      <c r="L7" s="3" t="s">
        <v>188</v>
      </c>
      <c r="M7" s="3" t="s">
        <v>189</v>
      </c>
      <c r="N7" s="3" t="s">
        <v>190</v>
      </c>
      <c r="O7" s="3"/>
      <c r="P7">
        <f t="shared" si="0"/>
        <v>82</v>
      </c>
      <c r="Q7" s="1">
        <v>4</v>
      </c>
      <c r="R7" s="1" t="str">
        <f>INDEX(Lessons!B:B, MATCH(Q7, Lessons!A:A, 0))</f>
        <v>Affect and Ambiguity</v>
      </c>
      <c r="S7" t="str">
        <f>INDEX(Lessons!C:C, MATCH(Q7, Lessons!A:A, 0))</f>
        <v>https://ethnography.ca/lesson4</v>
      </c>
    </row>
    <row r="8" spans="1:19" ht="224" x14ac:dyDescent="0.2">
      <c r="A8" s="2">
        <v>7</v>
      </c>
      <c r="B8" s="2" cm="1">
        <f t="array" ref="B8">_xlfn.IFS(P8&lt;200, 1, P8&lt;=300, 2, P8&gt;300, 3)</f>
        <v>1</v>
      </c>
      <c r="C8" s="2"/>
      <c r="D8" s="3" t="s">
        <v>172</v>
      </c>
      <c r="E8" s="2" t="s">
        <v>38</v>
      </c>
      <c r="F8" s="2" t="s">
        <v>39</v>
      </c>
      <c r="G8" s="2" t="s">
        <v>129</v>
      </c>
      <c r="H8" s="3" t="s">
        <v>40</v>
      </c>
      <c r="I8" s="2" t="s">
        <v>41</v>
      </c>
      <c r="J8" s="2">
        <v>1</v>
      </c>
      <c r="K8" s="3" t="s">
        <v>130</v>
      </c>
      <c r="L8" s="3" t="s">
        <v>191</v>
      </c>
      <c r="M8" s="3" t="s">
        <v>192</v>
      </c>
      <c r="N8" s="3" t="s">
        <v>193</v>
      </c>
      <c r="O8" s="3"/>
      <c r="P8">
        <f t="shared" si="0"/>
        <v>84</v>
      </c>
      <c r="Q8" s="1">
        <v>2</v>
      </c>
      <c r="R8" s="1" t="str">
        <f>INDEX(Lessons!B:B, MATCH(Q8, Lessons!A:A, 0))</f>
        <v>Temporal Texture and Narrative Time</v>
      </c>
      <c r="S8" t="str">
        <f>INDEX(Lessons!C:C, MATCH(Q8, Lessons!A:A, 0))</f>
        <v>https://ethnography.ca/lesson2</v>
      </c>
    </row>
    <row r="9" spans="1:19" ht="256" x14ac:dyDescent="0.2">
      <c r="A9" s="2">
        <v>8</v>
      </c>
      <c r="B9" s="2" cm="1">
        <f t="array" ref="B9">_xlfn.IFS(P9&lt;200, 1, P9&lt;=300, 2, P9&gt;300, 3)</f>
        <v>1</v>
      </c>
      <c r="C9" s="2"/>
      <c r="D9" s="3" t="s">
        <v>42</v>
      </c>
      <c r="E9" s="2" t="s">
        <v>43</v>
      </c>
      <c r="F9" s="2" t="s">
        <v>44</v>
      </c>
      <c r="G9" s="2">
        <v>2023</v>
      </c>
      <c r="H9" s="3" t="s">
        <v>45</v>
      </c>
      <c r="I9" s="2">
        <v>30</v>
      </c>
      <c r="J9" s="2">
        <v>1</v>
      </c>
      <c r="K9" s="3" t="s">
        <v>125</v>
      </c>
      <c r="L9" s="3" t="s">
        <v>194</v>
      </c>
      <c r="M9" s="3" t="s">
        <v>440</v>
      </c>
      <c r="N9" s="3" t="s">
        <v>195</v>
      </c>
      <c r="O9" s="3"/>
      <c r="P9">
        <f t="shared" si="0"/>
        <v>169</v>
      </c>
      <c r="Q9" s="1">
        <v>5</v>
      </c>
      <c r="R9" s="1" t="str">
        <f>INDEX(Lessons!B:B, MATCH(Q9, Lessons!A:A, 0))</f>
        <v>Relationality and the Ethics of Care</v>
      </c>
      <c r="S9" t="str">
        <f>INDEX(Lessons!C:C, MATCH(Q9, Lessons!A:A, 0))</f>
        <v>https://ethnography.ca/lesson5</v>
      </c>
    </row>
    <row r="10" spans="1:19" ht="240" x14ac:dyDescent="0.2">
      <c r="A10" s="2">
        <v>9</v>
      </c>
      <c r="B10" s="2" cm="1">
        <f t="array" ref="B10">_xlfn.IFS(P10&lt;200, 1, P10&lt;=300, 2, P10&gt;300, 3)</f>
        <v>1</v>
      </c>
      <c r="C10" s="2"/>
      <c r="D10" s="3" t="s">
        <v>46</v>
      </c>
      <c r="E10" s="2" t="s">
        <v>47</v>
      </c>
      <c r="F10" s="2" t="s">
        <v>48</v>
      </c>
      <c r="G10" s="2">
        <v>2013</v>
      </c>
      <c r="H10" s="3" t="s">
        <v>49</v>
      </c>
      <c r="I10" s="2" t="s">
        <v>50</v>
      </c>
      <c r="J10" s="2">
        <v>2</v>
      </c>
      <c r="K10" s="3" t="s">
        <v>138</v>
      </c>
      <c r="L10" s="3" t="s">
        <v>196</v>
      </c>
      <c r="M10" s="3" t="s">
        <v>197</v>
      </c>
      <c r="N10" s="3"/>
      <c r="O10" s="3"/>
      <c r="P10">
        <f t="shared" si="0"/>
        <v>190</v>
      </c>
      <c r="Q10" s="1">
        <v>6</v>
      </c>
      <c r="R10" s="1" t="str">
        <f>INDEX(Lessons!B:B, MATCH(Q10, Lessons!A:A, 0))</f>
        <v>Reframing Institutions through Micro-Moments</v>
      </c>
      <c r="S10" t="str">
        <f>INDEX(Lessons!C:C, MATCH(Q10, Lessons!A:A, 0))</f>
        <v>https://ethnography.ca/lesson6</v>
      </c>
    </row>
    <row r="11" spans="1:19" ht="256" x14ac:dyDescent="0.2">
      <c r="A11" s="2">
        <v>10</v>
      </c>
      <c r="B11" s="2" cm="1">
        <f t="array" ref="B11">_xlfn.IFS(P11&lt;200, 1, P11&lt;=300, 2, P11&gt;300, 3)</f>
        <v>1</v>
      </c>
      <c r="C11" s="2" t="s">
        <v>52</v>
      </c>
      <c r="D11" s="3" t="s">
        <v>51</v>
      </c>
      <c r="E11" s="2" t="s">
        <v>53</v>
      </c>
      <c r="F11" s="2" t="s">
        <v>54</v>
      </c>
      <c r="G11" s="2">
        <v>2011</v>
      </c>
      <c r="H11" s="3" t="s">
        <v>55</v>
      </c>
      <c r="I11" s="2">
        <v>192</v>
      </c>
      <c r="J11" s="2">
        <v>1</v>
      </c>
      <c r="K11" s="3" t="s">
        <v>126</v>
      </c>
      <c r="L11" s="3" t="s">
        <v>198</v>
      </c>
      <c r="M11" s="3" t="s">
        <v>199</v>
      </c>
      <c r="N11" s="3" t="s">
        <v>441</v>
      </c>
      <c r="O11" s="3"/>
      <c r="P11">
        <f t="shared" si="0"/>
        <v>95</v>
      </c>
      <c r="Q11" s="1">
        <v>6</v>
      </c>
      <c r="R11" s="1" t="str">
        <f>INDEX(Lessons!B:B, MATCH(Q11, Lessons!A:A, 0))</f>
        <v>Reframing Institutions through Micro-Moments</v>
      </c>
      <c r="S11" t="str">
        <f>INDEX(Lessons!C:C, MATCH(Q11, Lessons!A:A, 0))</f>
        <v>https://ethnography.ca/lesson6</v>
      </c>
    </row>
    <row r="12" spans="1:19" ht="256" x14ac:dyDescent="0.2">
      <c r="A12" s="2">
        <v>11</v>
      </c>
      <c r="B12" s="2" cm="1">
        <f t="array" ref="B12">_xlfn.IFS(P12&lt;200, 1, P12&lt;=300, 2, P12&gt;300, 3)</f>
        <v>1</v>
      </c>
      <c r="C12" s="2"/>
      <c r="D12" s="3" t="s">
        <v>58</v>
      </c>
      <c r="E12" s="2" t="s">
        <v>57</v>
      </c>
      <c r="F12" s="2" t="s">
        <v>56</v>
      </c>
      <c r="G12" s="2">
        <v>2011</v>
      </c>
      <c r="H12" s="3" t="s">
        <v>59</v>
      </c>
      <c r="I12" s="2" t="s">
        <v>60</v>
      </c>
      <c r="J12" s="2">
        <v>1</v>
      </c>
      <c r="K12" s="3" t="s">
        <v>128</v>
      </c>
      <c r="L12" s="3" t="s">
        <v>200</v>
      </c>
      <c r="M12" s="3" t="s">
        <v>201</v>
      </c>
      <c r="N12" s="3"/>
      <c r="O12" s="3"/>
      <c r="P12">
        <f t="shared" si="0"/>
        <v>180</v>
      </c>
      <c r="Q12" s="1">
        <v>6</v>
      </c>
      <c r="R12" s="1" t="str">
        <f>INDEX(Lessons!B:B, MATCH(Q12, Lessons!A:A, 0))</f>
        <v>Reframing Institutions through Micro-Moments</v>
      </c>
      <c r="S12" t="str">
        <f>INDEX(Lessons!C:C, MATCH(Q12, Lessons!A:A, 0))</f>
        <v>https://ethnography.ca/lesson6</v>
      </c>
    </row>
    <row r="13" spans="1:19" ht="240" x14ac:dyDescent="0.2">
      <c r="A13" s="2">
        <v>12</v>
      </c>
      <c r="B13" s="2" cm="1">
        <f t="array" ref="B13">_xlfn.IFS(P13&lt;200, 1, P13&lt;=300, 2, P13&gt;300, 3)</f>
        <v>1</v>
      </c>
      <c r="C13" s="2" t="s">
        <v>62</v>
      </c>
      <c r="D13" s="3" t="s">
        <v>61</v>
      </c>
      <c r="E13" s="2" t="s">
        <v>64</v>
      </c>
      <c r="F13" s="2" t="s">
        <v>63</v>
      </c>
      <c r="G13" s="2">
        <v>2016</v>
      </c>
      <c r="H13" s="3" t="s">
        <v>65</v>
      </c>
      <c r="I13" s="2">
        <v>23</v>
      </c>
      <c r="J13" s="2">
        <v>1</v>
      </c>
      <c r="K13" s="3" t="s">
        <v>125</v>
      </c>
      <c r="L13" s="3" t="s">
        <v>202</v>
      </c>
      <c r="M13" s="3" t="s">
        <v>203</v>
      </c>
      <c r="N13" s="3"/>
      <c r="O13" s="3"/>
      <c r="P13">
        <f t="shared" si="0"/>
        <v>174</v>
      </c>
      <c r="Q13" s="1">
        <v>5</v>
      </c>
      <c r="R13" s="1" t="str">
        <f>INDEX(Lessons!B:B, MATCH(Q13, Lessons!A:A, 0))</f>
        <v>Relationality and the Ethics of Care</v>
      </c>
      <c r="S13" t="str">
        <f>INDEX(Lessons!C:C, MATCH(Q13, Lessons!A:A, 0))</f>
        <v>https://ethnography.ca/lesson5</v>
      </c>
    </row>
    <row r="14" spans="1:19" ht="272" x14ac:dyDescent="0.2">
      <c r="A14" s="2">
        <v>13</v>
      </c>
      <c r="B14" s="2" cm="1">
        <f t="array" ref="B14">_xlfn.IFS(P14&lt;200, 1, P14&lt;=300, 2, P14&gt;300, 3)</f>
        <v>2</v>
      </c>
      <c r="C14" s="2" t="s">
        <v>67</v>
      </c>
      <c r="D14" s="3" t="s">
        <v>66</v>
      </c>
      <c r="E14" s="2" t="s">
        <v>68</v>
      </c>
      <c r="F14" s="2" t="s">
        <v>69</v>
      </c>
      <c r="G14" s="2">
        <v>2015</v>
      </c>
      <c r="H14" s="3" t="s">
        <v>70</v>
      </c>
      <c r="I14" s="2" t="s">
        <v>71</v>
      </c>
      <c r="J14" s="2">
        <v>1</v>
      </c>
      <c r="K14" s="6" t="s">
        <v>126</v>
      </c>
      <c r="L14" s="3" t="s">
        <v>204</v>
      </c>
      <c r="M14" s="3" t="s">
        <v>205</v>
      </c>
      <c r="N14" s="3" t="s">
        <v>206</v>
      </c>
      <c r="O14" s="3"/>
      <c r="P14">
        <f t="shared" si="0"/>
        <v>214</v>
      </c>
      <c r="Q14" s="1">
        <v>4</v>
      </c>
      <c r="R14" s="1" t="str">
        <f>INDEX(Lessons!B:B, MATCH(Q14, Lessons!A:A, 0))</f>
        <v>Affect and Ambiguity</v>
      </c>
      <c r="S14" t="str">
        <f>INDEX(Lessons!C:C, MATCH(Q14, Lessons!A:A, 0))</f>
        <v>https://ethnography.ca/lesson4</v>
      </c>
    </row>
    <row r="15" spans="1:19" ht="350" x14ac:dyDescent="0.2">
      <c r="A15" s="2">
        <v>14</v>
      </c>
      <c r="B15" s="2" cm="1">
        <f t="array" ref="B15">_xlfn.IFS(P15&lt;200, 1, P15&lt;=300, 2, P15&gt;300, 3)</f>
        <v>2</v>
      </c>
      <c r="C15" s="2"/>
      <c r="D15" s="3" t="s">
        <v>72</v>
      </c>
      <c r="E15" s="2" t="s">
        <v>73</v>
      </c>
      <c r="F15" s="2" t="s">
        <v>74</v>
      </c>
      <c r="G15" s="2">
        <v>2018</v>
      </c>
      <c r="H15" s="3" t="s">
        <v>75</v>
      </c>
      <c r="I15" s="2">
        <v>1</v>
      </c>
      <c r="J15" s="2">
        <v>1</v>
      </c>
      <c r="K15" s="3" t="s">
        <v>126</v>
      </c>
      <c r="L15" s="3" t="s">
        <v>207</v>
      </c>
      <c r="M15" s="3" t="s">
        <v>208</v>
      </c>
      <c r="N15" s="3"/>
      <c r="O15" s="3"/>
      <c r="P15">
        <f t="shared" si="0"/>
        <v>227</v>
      </c>
      <c r="Q15" s="1">
        <v>6</v>
      </c>
      <c r="R15" s="1" t="str">
        <f>INDEX(Lessons!B:B, MATCH(Q15, Lessons!A:A, 0))</f>
        <v>Reframing Institutions through Micro-Moments</v>
      </c>
      <c r="S15" t="str">
        <f>INDEX(Lessons!C:C, MATCH(Q15, Lessons!A:A, 0))</f>
        <v>https://ethnography.ca/lesson6</v>
      </c>
    </row>
    <row r="16" spans="1:19" ht="320" x14ac:dyDescent="0.2">
      <c r="A16" s="2">
        <v>15</v>
      </c>
      <c r="B16" s="2" cm="1">
        <f t="array" ref="B16">_xlfn.IFS(P16&lt;200, 1, P16&lt;=300, 2, P16&gt;300, 3)</f>
        <v>2</v>
      </c>
      <c r="C16" s="2"/>
      <c r="D16" s="3" t="s">
        <v>76</v>
      </c>
      <c r="E16" s="2" t="s">
        <v>78</v>
      </c>
      <c r="F16" s="2" t="s">
        <v>77</v>
      </c>
      <c r="G16" s="2">
        <v>2014</v>
      </c>
      <c r="H16" s="3" t="s">
        <v>79</v>
      </c>
      <c r="I16" s="2" t="s">
        <v>80</v>
      </c>
      <c r="J16" s="2">
        <v>1</v>
      </c>
      <c r="K16" s="3" t="s">
        <v>133</v>
      </c>
      <c r="L16" s="3" t="s">
        <v>209</v>
      </c>
      <c r="M16" s="3" t="s">
        <v>210</v>
      </c>
      <c r="N16" s="3" t="s">
        <v>211</v>
      </c>
      <c r="O16" s="3"/>
      <c r="P16">
        <f t="shared" si="0"/>
        <v>238</v>
      </c>
      <c r="Q16" s="1">
        <v>8</v>
      </c>
      <c r="R16" s="1" t="str">
        <f>INDEX(Lessons!B:B, MATCH(Q16, Lessons!A:A, 0))</f>
        <v>Aesthetic Labor and Aspiration</v>
      </c>
      <c r="S16" t="str">
        <f>INDEX(Lessons!C:C, MATCH(Q16, Lessons!A:A, 0))</f>
        <v>https://ethnography.ca/lesson8</v>
      </c>
    </row>
    <row r="17" spans="1:19" ht="350" x14ac:dyDescent="0.2">
      <c r="A17" s="2">
        <v>16</v>
      </c>
      <c r="B17" s="2" cm="1">
        <f t="array" ref="B17">_xlfn.IFS(P17&lt;200, 1, P17&lt;=300, 2, P17&gt;300, 3)</f>
        <v>2</v>
      </c>
      <c r="C17" s="2"/>
      <c r="D17" s="3" t="s">
        <v>81</v>
      </c>
      <c r="E17" s="2" t="s">
        <v>82</v>
      </c>
      <c r="F17" s="2" t="s">
        <v>83</v>
      </c>
      <c r="G17" s="2">
        <v>2009</v>
      </c>
      <c r="H17" s="3" t="s">
        <v>84</v>
      </c>
      <c r="I17" s="2" t="s">
        <v>85</v>
      </c>
      <c r="J17" s="2">
        <v>1</v>
      </c>
      <c r="K17" s="3" t="s">
        <v>125</v>
      </c>
      <c r="L17" s="3" t="s">
        <v>285</v>
      </c>
      <c r="M17" s="3" t="s">
        <v>212</v>
      </c>
      <c r="N17" s="3"/>
      <c r="O17" s="3"/>
      <c r="P17">
        <f t="shared" si="0"/>
        <v>258</v>
      </c>
      <c r="Q17" s="1">
        <v>7</v>
      </c>
      <c r="R17" s="1" t="str">
        <f>INDEX(Lessons!B:B, MATCH(Q17, Lessons!A:A, 0))</f>
        <v>Language, Translation, and Interpretation</v>
      </c>
      <c r="S17" t="str">
        <f>INDEX(Lessons!C:C, MATCH(Q17, Lessons!A:A, 0))</f>
        <v>https://ethnography.ca/lesson7</v>
      </c>
    </row>
    <row r="18" spans="1:19" ht="320" x14ac:dyDescent="0.2">
      <c r="A18" s="2">
        <v>17</v>
      </c>
      <c r="B18" s="2" cm="1">
        <f t="array" ref="B18">_xlfn.IFS(P18&lt;200, 1, P18&lt;=300, 2, P18&gt;300, 3)</f>
        <v>2</v>
      </c>
      <c r="C18" s="2"/>
      <c r="D18" s="3" t="s">
        <v>89</v>
      </c>
      <c r="E18" s="2" t="s">
        <v>86</v>
      </c>
      <c r="F18" s="2" t="s">
        <v>87</v>
      </c>
      <c r="G18" s="2">
        <v>2022</v>
      </c>
      <c r="H18" s="3" t="s">
        <v>88</v>
      </c>
      <c r="I18" s="2">
        <v>1</v>
      </c>
      <c r="J18" s="2">
        <v>1</v>
      </c>
      <c r="K18" s="6" t="s">
        <v>125</v>
      </c>
      <c r="L18" s="3" t="s">
        <v>213</v>
      </c>
      <c r="M18" s="3" t="s">
        <v>214</v>
      </c>
      <c r="N18" s="3" t="s">
        <v>215</v>
      </c>
      <c r="O18" s="3"/>
      <c r="P18">
        <f t="shared" si="0"/>
        <v>217</v>
      </c>
      <c r="Q18" s="1">
        <v>9</v>
      </c>
      <c r="R18" s="1" t="str">
        <f>INDEX(Lessons!B:B, MATCH(Q18, Lessons!A:A, 0))</f>
        <v>Place, Space, and Ethnographic Grounding</v>
      </c>
      <c r="S18" t="str">
        <f>INDEX(Lessons!C:C, MATCH(Q18, Lessons!A:A, 0))</f>
        <v>https://ethnography.ca/lesson9</v>
      </c>
    </row>
    <row r="19" spans="1:19" ht="350" x14ac:dyDescent="0.2">
      <c r="A19" s="2">
        <v>18</v>
      </c>
      <c r="B19" s="2" cm="1">
        <f t="array" ref="B19">_xlfn.IFS(P19&lt;200, 1, P19&lt;=300, 2, P19&gt;300, 3)</f>
        <v>2</v>
      </c>
      <c r="C19" s="2"/>
      <c r="D19" s="3" t="s">
        <v>90</v>
      </c>
      <c r="E19" s="2" t="s">
        <v>91</v>
      </c>
      <c r="F19" s="2" t="s">
        <v>92</v>
      </c>
      <c r="G19" s="2">
        <v>2022</v>
      </c>
      <c r="H19" s="3" t="s">
        <v>93</v>
      </c>
      <c r="I19" s="2">
        <v>49</v>
      </c>
      <c r="J19" s="2">
        <v>1</v>
      </c>
      <c r="K19" s="3" t="s">
        <v>133</v>
      </c>
      <c r="L19" s="3" t="s">
        <v>216</v>
      </c>
      <c r="M19" s="3" t="s">
        <v>217</v>
      </c>
      <c r="N19" s="3"/>
      <c r="O19" s="3"/>
      <c r="P19">
        <f t="shared" si="0"/>
        <v>247</v>
      </c>
      <c r="Q19" s="1">
        <v>10</v>
      </c>
      <c r="R19" s="1" t="str">
        <f>INDEX(Lessons!B:B, MATCH(Q19, Lessons!A:A, 0))</f>
        <v>Rendering Presence: Writing People in Ethnography</v>
      </c>
      <c r="S19" t="str">
        <f>INDEX(Lessons!C:C, MATCH(Q19, Lessons!A:A, 0))</f>
        <v>https://ethnography.ca/lesson10</v>
      </c>
    </row>
    <row r="20" spans="1:19" ht="409.6" x14ac:dyDescent="0.2">
      <c r="A20" s="2">
        <v>19</v>
      </c>
      <c r="B20" s="2" cm="1">
        <f t="array" ref="B20">_xlfn.IFS(P20&lt;200, 1, P20&lt;=300, 2, P20&gt;300, 3)</f>
        <v>2</v>
      </c>
      <c r="C20" s="2" t="s">
        <v>95</v>
      </c>
      <c r="D20" s="3" t="s">
        <v>94</v>
      </c>
      <c r="E20" s="2" t="s">
        <v>96</v>
      </c>
      <c r="F20" s="2" t="s">
        <v>97</v>
      </c>
      <c r="G20" s="2">
        <v>2022</v>
      </c>
      <c r="H20" s="3" t="s">
        <v>98</v>
      </c>
      <c r="I20" s="2">
        <v>1</v>
      </c>
      <c r="J20" s="2">
        <v>1</v>
      </c>
      <c r="K20" s="3" t="s">
        <v>125</v>
      </c>
      <c r="L20" s="3" t="s">
        <v>218</v>
      </c>
      <c r="M20" s="3" t="s">
        <v>219</v>
      </c>
      <c r="N20" s="3"/>
      <c r="O20" s="3"/>
      <c r="P20">
        <f t="shared" si="0"/>
        <v>268</v>
      </c>
      <c r="Q20" s="1">
        <v>3</v>
      </c>
      <c r="R20" s="1" t="str">
        <f>INDEX(Lessons!B:B, MATCH(Q20, Lessons!A:A, 0))</f>
        <v>Tone, Voice, and Narrative Perspective</v>
      </c>
      <c r="S20" t="str">
        <f>INDEX(Lessons!C:C, MATCH(Q20, Lessons!A:A, 0))</f>
        <v>https://ethnography.ca/lesson3</v>
      </c>
    </row>
    <row r="21" spans="1:19" ht="409.6" x14ac:dyDescent="0.2">
      <c r="A21" s="2">
        <v>20</v>
      </c>
      <c r="B21" s="2" cm="1">
        <f t="array" ref="B21">_xlfn.IFS(P21&lt;200, 1, P21&lt;=300, 2, P21&gt;300, 3)</f>
        <v>3</v>
      </c>
      <c r="C21" s="2"/>
      <c r="D21" s="3" t="s">
        <v>99</v>
      </c>
      <c r="E21" s="2" t="s">
        <v>100</v>
      </c>
      <c r="F21" s="2" t="s">
        <v>101</v>
      </c>
      <c r="G21" s="2">
        <v>2012</v>
      </c>
      <c r="H21" s="3" t="s">
        <v>102</v>
      </c>
      <c r="I21" s="2" t="s">
        <v>103</v>
      </c>
      <c r="J21" s="2">
        <v>2</v>
      </c>
      <c r="K21" s="3" t="s">
        <v>137</v>
      </c>
      <c r="L21" s="3" t="s">
        <v>220</v>
      </c>
      <c r="M21" s="3" t="s">
        <v>221</v>
      </c>
      <c r="N21" s="3"/>
      <c r="O21" s="3"/>
      <c r="P21">
        <f t="shared" si="0"/>
        <v>338</v>
      </c>
      <c r="Q21" s="1">
        <v>9</v>
      </c>
      <c r="R21" s="1" t="str">
        <f>INDEX(Lessons!B:B, MATCH(Q21, Lessons!A:A, 0))</f>
        <v>Place, Space, and Ethnographic Grounding</v>
      </c>
      <c r="S21" t="str">
        <f>INDEX(Lessons!C:C, MATCH(Q21, Lessons!A:A, 0))</f>
        <v>https://ethnography.ca/lesson9</v>
      </c>
    </row>
    <row r="22" spans="1:19" ht="409.6" x14ac:dyDescent="0.2">
      <c r="A22" s="2">
        <v>21</v>
      </c>
      <c r="B22" s="2" cm="1">
        <f t="array" ref="B22">_xlfn.IFS(P22&lt;200, 1, P22&lt;=300, 2, P22&gt;300, 3)</f>
        <v>3</v>
      </c>
      <c r="C22" s="2" t="s">
        <v>107</v>
      </c>
      <c r="D22" s="3" t="s">
        <v>104</v>
      </c>
      <c r="E22" s="2" t="s">
        <v>105</v>
      </c>
      <c r="F22" s="2" t="s">
        <v>106</v>
      </c>
      <c r="G22" s="2">
        <v>2002</v>
      </c>
      <c r="H22" s="3" t="s">
        <v>108</v>
      </c>
      <c r="I22" s="2" t="s">
        <v>109</v>
      </c>
      <c r="J22" s="2">
        <v>1</v>
      </c>
      <c r="K22" s="3" t="s">
        <v>128</v>
      </c>
      <c r="L22" s="3" t="s">
        <v>222</v>
      </c>
      <c r="M22" s="3" t="s">
        <v>223</v>
      </c>
      <c r="N22" s="3"/>
      <c r="O22" s="3"/>
      <c r="P22">
        <f t="shared" si="0"/>
        <v>392</v>
      </c>
      <c r="Q22" s="1">
        <v>4</v>
      </c>
      <c r="R22" s="1" t="str">
        <f>INDEX(Lessons!B:B, MATCH(Q22, Lessons!A:A, 0))</f>
        <v>Affect and Ambiguity</v>
      </c>
      <c r="S22" t="str">
        <f>INDEX(Lessons!C:C, MATCH(Q22, Lessons!A:A, 0))</f>
        <v>https://ethnography.ca/lesson4</v>
      </c>
    </row>
    <row r="23" spans="1:19" ht="409.6" x14ac:dyDescent="0.2">
      <c r="A23" s="2">
        <v>22</v>
      </c>
      <c r="B23" s="2" cm="1">
        <f t="array" ref="B23">_xlfn.IFS(P23&lt;200, 1, P23&lt;=300, 2, P23&gt;300, 3)</f>
        <v>3</v>
      </c>
      <c r="C23" s="2"/>
      <c r="D23" s="3" t="s">
        <v>110</v>
      </c>
      <c r="E23" s="2" t="s">
        <v>111</v>
      </c>
      <c r="F23" s="2" t="s">
        <v>112</v>
      </c>
      <c r="G23" s="2">
        <v>2022</v>
      </c>
      <c r="H23" s="3" t="s">
        <v>113</v>
      </c>
      <c r="I23" s="2">
        <v>70</v>
      </c>
      <c r="J23" s="2">
        <v>1</v>
      </c>
      <c r="K23" s="3" t="s">
        <v>132</v>
      </c>
      <c r="L23" s="3" t="s">
        <v>224</v>
      </c>
      <c r="M23" s="3" t="s">
        <v>434</v>
      </c>
      <c r="N23" s="3"/>
      <c r="O23" s="3"/>
      <c r="P23">
        <f t="shared" si="0"/>
        <v>364</v>
      </c>
      <c r="Q23" s="1">
        <v>3</v>
      </c>
      <c r="R23" s="1" t="str">
        <f>INDEX(Lessons!B:B, MATCH(Q23, Lessons!A:A, 0))</f>
        <v>Tone, Voice, and Narrative Perspective</v>
      </c>
      <c r="S23" t="str">
        <f>INDEX(Lessons!C:C, MATCH(Q23, Lessons!A:A, 0))</f>
        <v>https://ethnography.ca/lesson3</v>
      </c>
    </row>
    <row r="24" spans="1:19" ht="409.6" x14ac:dyDescent="0.2">
      <c r="A24" s="2">
        <v>23</v>
      </c>
      <c r="B24" s="2" cm="1">
        <f t="array" ref="B24">_xlfn.IFS(P24&lt;200, 1, P24&lt;=300, 2, P24&gt;300, 3)</f>
        <v>3</v>
      </c>
      <c r="C24" s="2"/>
      <c r="D24" s="3" t="s">
        <v>114</v>
      </c>
      <c r="E24" s="2" t="s">
        <v>116</v>
      </c>
      <c r="F24" s="2" t="s">
        <v>115</v>
      </c>
      <c r="G24" s="2">
        <v>2018</v>
      </c>
      <c r="H24" s="3" t="s">
        <v>117</v>
      </c>
      <c r="I24" s="2" t="s">
        <v>118</v>
      </c>
      <c r="J24" s="2">
        <v>1</v>
      </c>
      <c r="K24" s="3" t="s">
        <v>125</v>
      </c>
      <c r="L24" s="3" t="s">
        <v>225</v>
      </c>
      <c r="M24" s="3" t="s">
        <v>226</v>
      </c>
      <c r="N24" s="3"/>
      <c r="O24" s="3"/>
      <c r="P24">
        <f t="shared" si="0"/>
        <v>314</v>
      </c>
      <c r="Q24" s="1">
        <v>10</v>
      </c>
      <c r="R24" s="1" t="str">
        <f>INDEX(Lessons!B:B, MATCH(Q24, Lessons!A:A, 0))</f>
        <v>Rendering Presence: Writing People in Ethnography</v>
      </c>
      <c r="S24" t="str">
        <f>INDEX(Lessons!C:C, MATCH(Q24, Lessons!A:A, 0))</f>
        <v>https://ethnography.ca/lesson10</v>
      </c>
    </row>
    <row r="25" spans="1:19" ht="409.6" x14ac:dyDescent="0.2">
      <c r="A25" s="2">
        <v>24</v>
      </c>
      <c r="B25" s="2" cm="1">
        <f t="array" ref="B25">_xlfn.IFS(P25&lt;200, 1, P25&lt;=300, 2, P25&gt;300, 3)</f>
        <v>3</v>
      </c>
      <c r="C25" s="2"/>
      <c r="D25" s="3" t="s">
        <v>119</v>
      </c>
      <c r="E25" s="2" t="s">
        <v>120</v>
      </c>
      <c r="F25" s="2" t="s">
        <v>121</v>
      </c>
      <c r="G25" s="2">
        <v>2021</v>
      </c>
      <c r="H25" s="3" t="s">
        <v>122</v>
      </c>
      <c r="I25" s="2">
        <v>1</v>
      </c>
      <c r="J25" s="2">
        <v>1</v>
      </c>
      <c r="K25" s="3" t="s">
        <v>134</v>
      </c>
      <c r="L25" s="3" t="s">
        <v>227</v>
      </c>
      <c r="M25" s="3" t="s">
        <v>228</v>
      </c>
      <c r="N25" s="3"/>
      <c r="O25" s="3"/>
      <c r="P25">
        <f t="shared" si="0"/>
        <v>352</v>
      </c>
      <c r="Q25" s="1">
        <v>5</v>
      </c>
      <c r="R25" s="1" t="str">
        <f>INDEX(Lessons!B:B, MATCH(Q25, Lessons!A:A, 0))</f>
        <v>Relationality and the Ethics of Care</v>
      </c>
      <c r="S25" t="str">
        <f>INDEX(Lessons!C:C, MATCH(Q25, Lessons!A:A, 0))</f>
        <v>https://ethnography.ca/lesson5</v>
      </c>
    </row>
    <row r="26" spans="1:19" ht="240" x14ac:dyDescent="0.2">
      <c r="A26" s="2">
        <v>25</v>
      </c>
      <c r="B26" s="2" cm="1">
        <f t="array" ref="B26">_xlfn.IFS(P26&lt;200, 1, P26&lt;=300, 2, P26&gt;300, 3)</f>
        <v>1</v>
      </c>
      <c r="C26" s="2"/>
      <c r="D26" s="3" t="s">
        <v>433</v>
      </c>
      <c r="E26" s="2" t="s">
        <v>105</v>
      </c>
      <c r="F26" s="2" t="s">
        <v>106</v>
      </c>
      <c r="G26" s="2">
        <v>2019</v>
      </c>
      <c r="H26" s="3" t="s">
        <v>139</v>
      </c>
      <c r="I26" s="2">
        <v>2</v>
      </c>
      <c r="J26" s="2">
        <v>1</v>
      </c>
      <c r="K26" s="3" t="s">
        <v>125</v>
      </c>
      <c r="L26" s="3" t="s">
        <v>229</v>
      </c>
      <c r="M26" s="3" t="s">
        <v>230</v>
      </c>
      <c r="N26" s="3"/>
      <c r="O26" s="3"/>
      <c r="P26">
        <f t="shared" si="0"/>
        <v>79</v>
      </c>
      <c r="Q26" s="1">
        <v>9</v>
      </c>
      <c r="R26" s="1" t="str">
        <f>INDEX(Lessons!B:B, MATCH(Q26, Lessons!A:A, 0))</f>
        <v>Place, Space, and Ethnographic Grounding</v>
      </c>
      <c r="S26" t="str">
        <f>INDEX(Lessons!C:C, MATCH(Q26, Lessons!A:A, 0))</f>
        <v>https://ethnography.ca/lesson9</v>
      </c>
    </row>
    <row r="27" spans="1:19" ht="256" x14ac:dyDescent="0.2">
      <c r="A27" s="2">
        <v>26</v>
      </c>
      <c r="B27" s="2" cm="1">
        <f t="array" ref="B27">_xlfn.IFS(P27&lt;200, 1, P27&lt;=300, 2, P27&gt;300, 3)</f>
        <v>1</v>
      </c>
      <c r="C27" s="2"/>
      <c r="D27" s="3" t="s">
        <v>140</v>
      </c>
      <c r="E27" s="2" t="s">
        <v>141</v>
      </c>
      <c r="F27" s="2" t="s">
        <v>142</v>
      </c>
      <c r="G27" s="2">
        <v>2008</v>
      </c>
      <c r="H27" s="3" t="s">
        <v>143</v>
      </c>
      <c r="I27" s="7">
        <v>45941</v>
      </c>
      <c r="J27" s="2">
        <v>1</v>
      </c>
      <c r="K27" s="3" t="s">
        <v>128</v>
      </c>
      <c r="L27" s="3" t="s">
        <v>231</v>
      </c>
      <c r="M27" s="3" t="s">
        <v>232</v>
      </c>
      <c r="N27" s="3"/>
      <c r="O27" s="3"/>
      <c r="P27">
        <f t="shared" si="0"/>
        <v>171</v>
      </c>
      <c r="Q27" s="1">
        <v>9</v>
      </c>
      <c r="R27" s="1" t="str">
        <f>INDEX(Lessons!B:B, MATCH(Q27, Lessons!A:A, 0))</f>
        <v>Place, Space, and Ethnographic Grounding</v>
      </c>
      <c r="S27" t="str">
        <f>INDEX(Lessons!C:C, MATCH(Q27, Lessons!A:A, 0))</f>
        <v>https://ethnography.ca/lesson9</v>
      </c>
    </row>
    <row r="28" spans="1:19" ht="409.6" x14ac:dyDescent="0.2">
      <c r="A28" s="2">
        <v>27</v>
      </c>
      <c r="B28" s="2" cm="1">
        <f t="array" ref="B28">_xlfn.IFS(P28&lt;200, 1, P28&lt;=300, 2, P28&gt;300, 3)</f>
        <v>3</v>
      </c>
      <c r="C28" s="2"/>
      <c r="D28" s="3" t="s">
        <v>146</v>
      </c>
      <c r="E28" s="2" t="s">
        <v>145</v>
      </c>
      <c r="F28" s="2" t="s">
        <v>144</v>
      </c>
      <c r="G28" s="2">
        <v>2009</v>
      </c>
      <c r="H28" s="3" t="s">
        <v>147</v>
      </c>
      <c r="I28" s="2" t="s">
        <v>148</v>
      </c>
      <c r="J28" s="2">
        <v>2</v>
      </c>
      <c r="K28" s="3" t="s">
        <v>149</v>
      </c>
      <c r="L28" s="3" t="s">
        <v>233</v>
      </c>
      <c r="M28" s="3" t="s">
        <v>234</v>
      </c>
      <c r="N28" s="3"/>
      <c r="O28" s="3"/>
      <c r="P28">
        <f t="shared" si="0"/>
        <v>352</v>
      </c>
      <c r="Q28" s="1">
        <v>6</v>
      </c>
      <c r="R28" s="1" t="str">
        <f>INDEX(Lessons!B:B, MATCH(Q28, Lessons!A:A, 0))</f>
        <v>Reframing Institutions through Micro-Moments</v>
      </c>
      <c r="S28" t="str">
        <f>INDEX(Lessons!C:C, MATCH(Q28, Lessons!A:A, 0))</f>
        <v>https://ethnography.ca/lesson6</v>
      </c>
    </row>
    <row r="29" spans="1:19" ht="335" x14ac:dyDescent="0.2">
      <c r="A29" s="2">
        <v>28</v>
      </c>
      <c r="B29" s="2" cm="1">
        <f t="array" ref="B29">_xlfn.IFS(P29&lt;200, 1, P29&lt;=300, 2, P29&gt;300, 3)</f>
        <v>2</v>
      </c>
      <c r="C29" s="2"/>
      <c r="D29" s="3" t="s">
        <v>150</v>
      </c>
      <c r="E29" s="2" t="s">
        <v>151</v>
      </c>
      <c r="F29" s="2" t="s">
        <v>74</v>
      </c>
      <c r="G29" s="2">
        <v>2011</v>
      </c>
      <c r="H29" s="3" t="s">
        <v>152</v>
      </c>
      <c r="I29" s="2" t="s">
        <v>153</v>
      </c>
      <c r="J29" s="2">
        <v>2</v>
      </c>
      <c r="K29" s="3" t="s">
        <v>154</v>
      </c>
      <c r="L29" s="3" t="s">
        <v>235</v>
      </c>
      <c r="M29" s="3" t="s">
        <v>236</v>
      </c>
      <c r="N29" s="3"/>
      <c r="O29" s="3"/>
      <c r="P29">
        <f t="shared" si="0"/>
        <v>226</v>
      </c>
      <c r="Q29" s="1">
        <v>7</v>
      </c>
      <c r="R29" s="1" t="str">
        <f>INDEX(Lessons!B:B, MATCH(Q29, Lessons!A:A, 0))</f>
        <v>Language, Translation, and Interpretation</v>
      </c>
      <c r="S29" t="str">
        <f>INDEX(Lessons!C:C, MATCH(Q29, Lessons!A:A, 0))</f>
        <v>https://ethnography.ca/lesson7</v>
      </c>
    </row>
    <row r="30" spans="1:19" ht="409.6" x14ac:dyDescent="0.2">
      <c r="A30" s="2">
        <v>29</v>
      </c>
      <c r="B30" s="2" cm="1">
        <f t="array" ref="B30">_xlfn.IFS(P30&lt;200, 1, P30&lt;=300, 2, P30&gt;300, 3)</f>
        <v>3</v>
      </c>
      <c r="C30" s="2"/>
      <c r="D30" s="3" t="s">
        <v>155</v>
      </c>
      <c r="E30" s="2" t="s">
        <v>156</v>
      </c>
      <c r="F30" s="2" t="s">
        <v>157</v>
      </c>
      <c r="G30" s="2">
        <v>2007</v>
      </c>
      <c r="H30" s="3" t="s">
        <v>158</v>
      </c>
      <c r="I30" s="2">
        <v>3</v>
      </c>
      <c r="J30" s="2">
        <v>2</v>
      </c>
      <c r="K30" s="3" t="s">
        <v>159</v>
      </c>
      <c r="L30" s="3" t="s">
        <v>237</v>
      </c>
      <c r="M30" s="3" t="s">
        <v>238</v>
      </c>
      <c r="N30" s="3"/>
      <c r="O30" s="3"/>
      <c r="P30">
        <f t="shared" si="0"/>
        <v>355</v>
      </c>
      <c r="Q30" s="1">
        <v>7</v>
      </c>
      <c r="R30" s="1" t="str">
        <f>INDEX(Lessons!B:B, MATCH(Q30, Lessons!A:A, 0))</f>
        <v>Language, Translation, and Interpretation</v>
      </c>
      <c r="S30" t="str">
        <f>INDEX(Lessons!C:C, MATCH(Q30, Lessons!A:A, 0))</f>
        <v>https://ethnography.ca/lesson7</v>
      </c>
    </row>
    <row r="31" spans="1:19" ht="320" x14ac:dyDescent="0.2">
      <c r="A31" s="2">
        <v>30</v>
      </c>
      <c r="B31" s="2" cm="1">
        <f t="array" ref="B31">_xlfn.IFS(P31&lt;200, 1, P31&lt;=300, 2, P31&gt;300, 3)</f>
        <v>2</v>
      </c>
      <c r="C31" s="2"/>
      <c r="D31" s="3" t="s">
        <v>160</v>
      </c>
      <c r="E31" s="2" t="s">
        <v>161</v>
      </c>
      <c r="F31" s="2" t="s">
        <v>162</v>
      </c>
      <c r="G31" s="2">
        <v>2018</v>
      </c>
      <c r="H31" s="3" t="s">
        <v>163</v>
      </c>
      <c r="I31" s="2" t="s">
        <v>164</v>
      </c>
      <c r="J31" s="2">
        <v>2</v>
      </c>
      <c r="K31" s="3" t="s">
        <v>165</v>
      </c>
      <c r="L31" s="3" t="s">
        <v>239</v>
      </c>
      <c r="M31" s="3" t="s">
        <v>240</v>
      </c>
      <c r="N31" s="3"/>
      <c r="O31" s="3"/>
      <c r="P31">
        <f t="shared" si="0"/>
        <v>244</v>
      </c>
      <c r="Q31" s="1">
        <v>7</v>
      </c>
      <c r="R31" s="1" t="str">
        <f>INDEX(Lessons!B:B, MATCH(Q31, Lessons!A:A, 0))</f>
        <v>Language, Translation, and Interpretation</v>
      </c>
      <c r="S31" t="str">
        <f>INDEX(Lessons!C:C, MATCH(Q31, Lessons!A:A, 0))</f>
        <v>https://ethnography.ca/lesson7</v>
      </c>
    </row>
    <row r="32" spans="1:19" ht="272" x14ac:dyDescent="0.2">
      <c r="A32" s="2">
        <v>31</v>
      </c>
      <c r="B32" s="2" cm="1">
        <f t="array" ref="B32">_xlfn.IFS(P32&lt;200, 1, P32&lt;=300, 2, P32&gt;300, 3)</f>
        <v>1</v>
      </c>
      <c r="C32" s="2"/>
      <c r="D32" s="3" t="s">
        <v>166</v>
      </c>
      <c r="E32" s="2" t="s">
        <v>167</v>
      </c>
      <c r="F32" s="2" t="s">
        <v>168</v>
      </c>
      <c r="G32" s="2">
        <v>2014</v>
      </c>
      <c r="H32" s="3" t="s">
        <v>169</v>
      </c>
      <c r="I32" s="2" t="s">
        <v>170</v>
      </c>
      <c r="J32" s="2">
        <v>2</v>
      </c>
      <c r="K32" s="3" t="s">
        <v>171</v>
      </c>
      <c r="L32" s="3" t="s">
        <v>241</v>
      </c>
      <c r="M32" s="3" t="s">
        <v>242</v>
      </c>
      <c r="N32" s="3"/>
      <c r="O32" s="3"/>
      <c r="P32">
        <f t="shared" si="0"/>
        <v>197</v>
      </c>
      <c r="Q32" s="1">
        <v>6</v>
      </c>
      <c r="R32" s="1" t="str">
        <f>INDEX(Lessons!B:B, MATCH(Q32, Lessons!A:A, 0))</f>
        <v>Reframing Institutions through Micro-Moments</v>
      </c>
      <c r="S32" t="str">
        <f>INDEX(Lessons!C:C, MATCH(Q32, Lessons!A:A, 0))</f>
        <v>https://ethnography.ca/lesson6</v>
      </c>
    </row>
    <row r="33" spans="1:19" ht="409.6" x14ac:dyDescent="0.2">
      <c r="A33" s="2">
        <v>32</v>
      </c>
      <c r="B33" s="2" cm="1">
        <f t="array" ref="B33">_xlfn.IFS(P33&lt;200, 1, P33&lt;=300, 2, P33&gt;300, 3)</f>
        <v>3</v>
      </c>
      <c r="C33" s="3" t="s">
        <v>243</v>
      </c>
      <c r="D33" s="3" t="s">
        <v>244</v>
      </c>
      <c r="E33" s="2" t="s">
        <v>245</v>
      </c>
      <c r="F33" s="2" t="s">
        <v>246</v>
      </c>
      <c r="G33" s="2">
        <v>2024</v>
      </c>
      <c r="H33" s="3" t="s">
        <v>247</v>
      </c>
      <c r="I33" s="2">
        <v>423</v>
      </c>
      <c r="J33" s="2">
        <v>2</v>
      </c>
      <c r="K33" s="3" t="s">
        <v>248</v>
      </c>
      <c r="L33" s="3" t="s">
        <v>249</v>
      </c>
      <c r="M33" s="3" t="s">
        <v>250</v>
      </c>
      <c r="N33" s="3"/>
      <c r="O33" s="3"/>
      <c r="P33">
        <f t="shared" si="0"/>
        <v>369</v>
      </c>
      <c r="Q33" s="1">
        <v>5</v>
      </c>
      <c r="R33" s="1" t="str">
        <f>INDEX(Lessons!B:B, MATCH(Q33, Lessons!A:A, 0))</f>
        <v>Relationality and the Ethics of Care</v>
      </c>
      <c r="S33" t="str">
        <f>INDEX(Lessons!C:C, MATCH(Q33, Lessons!A:A, 0))</f>
        <v>https://ethnography.ca/lesson5</v>
      </c>
    </row>
    <row r="34" spans="1:19" ht="320" x14ac:dyDescent="0.2">
      <c r="A34" s="2">
        <v>33</v>
      </c>
      <c r="B34" s="2" cm="1">
        <f t="array" ref="B34">_xlfn.IFS(P34&lt;200, 1, P34&lt;=300, 2, P34&gt;300, 3)</f>
        <v>1</v>
      </c>
      <c r="C34" s="2"/>
      <c r="D34" s="3" t="s">
        <v>251</v>
      </c>
      <c r="E34" s="2" t="s">
        <v>252</v>
      </c>
      <c r="F34" s="2" t="s">
        <v>253</v>
      </c>
      <c r="G34" s="2">
        <v>2024</v>
      </c>
      <c r="H34" s="3" t="s">
        <v>254</v>
      </c>
      <c r="I34" s="2">
        <v>208</v>
      </c>
      <c r="J34" s="2">
        <v>2</v>
      </c>
      <c r="K34" s="3" t="s">
        <v>255</v>
      </c>
      <c r="L34" s="3" t="s">
        <v>256</v>
      </c>
      <c r="M34" s="3" t="s">
        <v>257</v>
      </c>
      <c r="N34" s="3" t="s">
        <v>258</v>
      </c>
      <c r="O34" s="3" t="s">
        <v>259</v>
      </c>
      <c r="P34">
        <f t="shared" ref="P34:P58" si="1">COUNTA(_xlfn.TEXTSPLIT(TRIM(D34)," "))</f>
        <v>188</v>
      </c>
      <c r="Q34" s="1">
        <v>5</v>
      </c>
      <c r="R34" s="1" t="str">
        <f>INDEX(Lessons!B:B, MATCH(Q34, Lessons!A:A, 0))</f>
        <v>Relationality and the Ethics of Care</v>
      </c>
      <c r="S34" t="str">
        <f>INDEX(Lessons!C:C, MATCH(Q34, Lessons!A:A, 0))</f>
        <v>https://ethnography.ca/lesson5</v>
      </c>
    </row>
    <row r="35" spans="1:19" ht="272" x14ac:dyDescent="0.2">
      <c r="A35" s="2">
        <v>34</v>
      </c>
      <c r="B35" s="2" cm="1">
        <f t="array" ref="B35">_xlfn.IFS(P35&lt;200, 1, P35&lt;=300, 2, P35&gt;300, 3)</f>
        <v>1</v>
      </c>
      <c r="C35" s="2"/>
      <c r="D35" s="3" t="s">
        <v>260</v>
      </c>
      <c r="E35" s="2" t="s">
        <v>261</v>
      </c>
      <c r="F35" s="2" t="s">
        <v>262</v>
      </c>
      <c r="G35" s="2">
        <v>2003</v>
      </c>
      <c r="H35" s="3" t="s">
        <v>263</v>
      </c>
      <c r="I35" s="2">
        <v>64</v>
      </c>
      <c r="J35" s="2">
        <v>1</v>
      </c>
      <c r="K35" s="3" t="s">
        <v>264</v>
      </c>
      <c r="L35" s="3" t="s">
        <v>265</v>
      </c>
      <c r="M35" s="3" t="s">
        <v>266</v>
      </c>
      <c r="N35" s="3" t="s">
        <v>267</v>
      </c>
      <c r="O35" s="3"/>
      <c r="P35">
        <f t="shared" si="1"/>
        <v>191</v>
      </c>
      <c r="Q35" s="1">
        <v>1</v>
      </c>
      <c r="R35" s="1" t="str">
        <f>INDEX(Lessons!B:B, MATCH(Q35, Lessons!A:A, 0))</f>
        <v>Multisensoriality in Ethnographic Writing</v>
      </c>
      <c r="S35" t="str">
        <f>INDEX(Lessons!C:C, MATCH(Q35, Lessons!A:A, 0))</f>
        <v>https://ethnography.ca/lesson1</v>
      </c>
    </row>
    <row r="36" spans="1:19" ht="350" x14ac:dyDescent="0.2">
      <c r="A36" s="2">
        <v>35</v>
      </c>
      <c r="B36" s="2" cm="1">
        <f t="array" ref="B36">_xlfn.IFS(P36&lt;200, 1, P36&lt;=300, 2, P36&gt;300, 3)</f>
        <v>2</v>
      </c>
      <c r="C36" s="2"/>
      <c r="D36" s="3" t="s">
        <v>268</v>
      </c>
      <c r="E36" s="2" t="s">
        <v>269</v>
      </c>
      <c r="F36" s="2" t="s">
        <v>270</v>
      </c>
      <c r="G36" s="2">
        <v>2024</v>
      </c>
      <c r="H36" s="3" t="s">
        <v>271</v>
      </c>
      <c r="I36" s="2" t="s">
        <v>272</v>
      </c>
      <c r="J36" s="2">
        <v>2</v>
      </c>
      <c r="K36" s="3" t="s">
        <v>273</v>
      </c>
      <c r="L36" s="3" t="s">
        <v>274</v>
      </c>
      <c r="M36" s="3" t="s">
        <v>275</v>
      </c>
      <c r="N36" s="3"/>
      <c r="O36" s="3"/>
      <c r="P36">
        <f t="shared" si="1"/>
        <v>250</v>
      </c>
      <c r="Q36" s="1">
        <v>10</v>
      </c>
      <c r="R36" s="1" t="str">
        <f>INDEX(Lessons!B:B, MATCH(Q36, Lessons!A:A, 0))</f>
        <v>Rendering Presence: Writing People in Ethnography</v>
      </c>
      <c r="S36" t="str">
        <f>INDEX(Lessons!C:C, MATCH(Q36, Lessons!A:A, 0))</f>
        <v>https://ethnography.ca/lesson10</v>
      </c>
    </row>
    <row r="37" spans="1:19" ht="409.6" x14ac:dyDescent="0.2">
      <c r="A37" s="2">
        <v>36</v>
      </c>
      <c r="B37" s="2" cm="1">
        <f t="array" ref="B37">_xlfn.IFS(P37&lt;200, 1, P37&lt;=300, 2, P37&gt;300, 3)</f>
        <v>3</v>
      </c>
      <c r="C37" s="2" t="s">
        <v>277</v>
      </c>
      <c r="D37" s="3" t="s">
        <v>276</v>
      </c>
      <c r="E37" s="2" t="s">
        <v>278</v>
      </c>
      <c r="F37" s="8" t="s">
        <v>279</v>
      </c>
      <c r="G37" s="2">
        <v>2024</v>
      </c>
      <c r="H37" s="3" t="s">
        <v>280</v>
      </c>
      <c r="I37" s="2" t="s">
        <v>24</v>
      </c>
      <c r="J37" s="2">
        <v>2</v>
      </c>
      <c r="K37" s="3" t="s">
        <v>281</v>
      </c>
      <c r="L37" s="3" t="s">
        <v>282</v>
      </c>
      <c r="M37" s="3" t="s">
        <v>283</v>
      </c>
      <c r="N37" s="3" t="s">
        <v>284</v>
      </c>
      <c r="O37" s="3"/>
      <c r="P37">
        <f t="shared" si="1"/>
        <v>403</v>
      </c>
      <c r="Q37" s="1">
        <v>4</v>
      </c>
      <c r="R37" s="1" t="str">
        <f>INDEX(Lessons!B:B, MATCH(Q37, Lessons!A:A, 0))</f>
        <v>Affect and Ambiguity</v>
      </c>
      <c r="S37" t="str">
        <f>INDEX(Lessons!C:C, MATCH(Q37, Lessons!A:A, 0))</f>
        <v>https://ethnography.ca/lesson4</v>
      </c>
    </row>
    <row r="38" spans="1:19" ht="365" x14ac:dyDescent="0.2">
      <c r="A38" s="2">
        <v>37</v>
      </c>
      <c r="B38" s="2" cm="1">
        <f t="array" ref="B38">_xlfn.IFS(P38&lt;200, 1, P38&lt;=300, 2, P38&gt;300, 3)</f>
        <v>2</v>
      </c>
      <c r="C38" s="3" t="s">
        <v>286</v>
      </c>
      <c r="D38" s="3" t="s">
        <v>287</v>
      </c>
      <c r="E38" s="2" t="s">
        <v>288</v>
      </c>
      <c r="F38" s="2" t="s">
        <v>289</v>
      </c>
      <c r="G38" s="2">
        <v>2020</v>
      </c>
      <c r="H38" s="3" t="s">
        <v>290</v>
      </c>
      <c r="I38" s="2"/>
      <c r="J38" s="2">
        <v>3</v>
      </c>
      <c r="K38" s="9" t="s">
        <v>291</v>
      </c>
      <c r="L38" s="3" t="s">
        <v>292</v>
      </c>
      <c r="M38" s="3" t="s">
        <v>293</v>
      </c>
      <c r="N38" s="3" t="s">
        <v>294</v>
      </c>
      <c r="O38" s="3"/>
      <c r="P38">
        <f t="shared" si="1"/>
        <v>280</v>
      </c>
      <c r="Q38" s="1">
        <v>4</v>
      </c>
      <c r="R38" s="1" t="str">
        <f>INDEX(Lessons!B:B, MATCH(Q38, Lessons!A:A, 0))</f>
        <v>Affect and Ambiguity</v>
      </c>
      <c r="S38" t="str">
        <f>INDEX(Lessons!C:C, MATCH(Q38, Lessons!A:A, 0))</f>
        <v>https://ethnography.ca/lesson4</v>
      </c>
    </row>
    <row r="39" spans="1:19" ht="335" x14ac:dyDescent="0.2">
      <c r="A39" s="2">
        <v>38</v>
      </c>
      <c r="B39" s="2" cm="1">
        <f t="array" ref="B39">_xlfn.IFS(P39&lt;200, 1, P39&lt;=300, 2, P39&gt;300, 3)</f>
        <v>2</v>
      </c>
      <c r="C39" s="2"/>
      <c r="D39" s="3" t="s">
        <v>295</v>
      </c>
      <c r="E39" s="2" t="s">
        <v>297</v>
      </c>
      <c r="F39" s="2" t="s">
        <v>298</v>
      </c>
      <c r="G39" s="2">
        <v>2020</v>
      </c>
      <c r="H39" s="3" t="s">
        <v>299</v>
      </c>
      <c r="I39" s="2"/>
      <c r="J39" s="2">
        <v>3</v>
      </c>
      <c r="K39" s="9" t="s">
        <v>300</v>
      </c>
      <c r="L39" s="3" t="s">
        <v>296</v>
      </c>
      <c r="M39" s="3" t="s">
        <v>435</v>
      </c>
      <c r="N39" s="3" t="s">
        <v>436</v>
      </c>
      <c r="O39" s="3"/>
      <c r="P39">
        <f t="shared" si="1"/>
        <v>235</v>
      </c>
      <c r="Q39" s="1">
        <v>2</v>
      </c>
      <c r="R39" s="1" t="str">
        <f>INDEX(Lessons!B:B, MATCH(Q39, Lessons!A:A, 0))</f>
        <v>Temporal Texture and Narrative Time</v>
      </c>
      <c r="S39" t="str">
        <f>INDEX(Lessons!C:C, MATCH(Q39, Lessons!A:A, 0))</f>
        <v>https://ethnography.ca/lesson2</v>
      </c>
    </row>
    <row r="40" spans="1:19" ht="380" x14ac:dyDescent="0.2">
      <c r="A40" s="2">
        <v>39</v>
      </c>
      <c r="B40" s="2" cm="1">
        <f t="array" ref="B40">_xlfn.IFS(P40&lt;200, 1, P40&lt;=300, 2, P40&gt;300, 3)</f>
        <v>2</v>
      </c>
      <c r="C40" s="2"/>
      <c r="D40" s="3" t="s">
        <v>307</v>
      </c>
      <c r="E40" s="2" t="s">
        <v>306</v>
      </c>
      <c r="F40" s="2" t="s">
        <v>305</v>
      </c>
      <c r="G40" s="2">
        <v>2019</v>
      </c>
      <c r="H40" s="3" t="s">
        <v>304</v>
      </c>
      <c r="I40" s="2"/>
      <c r="J40" s="2">
        <v>3</v>
      </c>
      <c r="K40" s="9" t="s">
        <v>303</v>
      </c>
      <c r="L40" s="3" t="s">
        <v>301</v>
      </c>
      <c r="M40" s="3" t="s">
        <v>302</v>
      </c>
      <c r="N40" s="3" t="s">
        <v>437</v>
      </c>
      <c r="O40" s="3"/>
      <c r="P40">
        <f t="shared" si="1"/>
        <v>272</v>
      </c>
      <c r="Q40" s="1">
        <v>2</v>
      </c>
      <c r="R40" s="1" t="str">
        <f>INDEX(Lessons!B:B, MATCH(Q40, Lessons!A:A, 0))</f>
        <v>Temporal Texture and Narrative Time</v>
      </c>
      <c r="S40" t="str">
        <f>INDEX(Lessons!C:C, MATCH(Q40, Lessons!A:A, 0))</f>
        <v>https://ethnography.ca/lesson2</v>
      </c>
    </row>
    <row r="41" spans="1:19" ht="304" x14ac:dyDescent="0.2">
      <c r="A41" s="2">
        <v>40</v>
      </c>
      <c r="B41" s="2" cm="1">
        <f t="array" ref="B41">_xlfn.IFS(P41&lt;200, 1, P41&lt;=300, 2, P41&gt;300, 3)</f>
        <v>1</v>
      </c>
      <c r="C41" s="2"/>
      <c r="D41" s="3" t="s">
        <v>315</v>
      </c>
      <c r="E41" s="2" t="s">
        <v>314</v>
      </c>
      <c r="F41" s="2" t="s">
        <v>313</v>
      </c>
      <c r="G41" s="2">
        <v>2019</v>
      </c>
      <c r="H41" s="3" t="s">
        <v>312</v>
      </c>
      <c r="I41" s="2"/>
      <c r="J41" s="2">
        <v>3</v>
      </c>
      <c r="K41" s="3" t="s">
        <v>311</v>
      </c>
      <c r="L41" s="3" t="s">
        <v>308</v>
      </c>
      <c r="M41" s="3" t="s">
        <v>309</v>
      </c>
      <c r="N41" s="3" t="s">
        <v>310</v>
      </c>
      <c r="O41" s="3"/>
      <c r="P41">
        <f t="shared" si="1"/>
        <v>196</v>
      </c>
      <c r="Q41" s="1">
        <v>7</v>
      </c>
      <c r="R41" s="1" t="str">
        <f>INDEX(Lessons!B:B, MATCH(Q41, Lessons!A:A, 0))</f>
        <v>Language, Translation, and Interpretation</v>
      </c>
      <c r="S41" t="str">
        <f>INDEX(Lessons!C:C, MATCH(Q41, Lessons!A:A, 0))</f>
        <v>https://ethnography.ca/lesson7</v>
      </c>
    </row>
    <row r="42" spans="1:19" ht="288" x14ac:dyDescent="0.2">
      <c r="A42" s="2">
        <v>41</v>
      </c>
      <c r="B42" s="2" cm="1">
        <f t="array" ref="B42">_xlfn.IFS(P42&lt;200, 1, P42&lt;=300, 2, P42&gt;300, 3)</f>
        <v>2</v>
      </c>
      <c r="C42" s="2"/>
      <c r="D42" s="3" t="s">
        <v>316</v>
      </c>
      <c r="E42" s="2" t="s">
        <v>317</v>
      </c>
      <c r="F42" s="2" t="s">
        <v>318</v>
      </c>
      <c r="G42" s="2">
        <v>2025</v>
      </c>
      <c r="H42" s="3" t="s">
        <v>319</v>
      </c>
      <c r="I42" s="2">
        <v>27</v>
      </c>
      <c r="J42" s="2">
        <v>2</v>
      </c>
      <c r="K42" s="3" t="s">
        <v>330</v>
      </c>
      <c r="L42" s="3" t="s">
        <v>320</v>
      </c>
      <c r="M42" s="3" t="s">
        <v>321</v>
      </c>
      <c r="N42" s="3" t="s">
        <v>322</v>
      </c>
      <c r="O42" s="3"/>
      <c r="P42">
        <f t="shared" si="1"/>
        <v>221</v>
      </c>
      <c r="Q42" s="1">
        <v>4</v>
      </c>
      <c r="R42" s="1" t="str">
        <f>INDEX(Lessons!B:B, MATCH(Q42, Lessons!A:A, 0))</f>
        <v>Affect and Ambiguity</v>
      </c>
      <c r="S42" t="str">
        <f>INDEX(Lessons!C:C, MATCH(Q42, Lessons!A:A, 0))</f>
        <v>https://ethnography.ca/lesson4</v>
      </c>
    </row>
    <row r="43" spans="1:19" ht="272" x14ac:dyDescent="0.2">
      <c r="A43" s="2">
        <v>42</v>
      </c>
      <c r="B43" s="2" cm="1">
        <f t="array" ref="B43">_xlfn.IFS(P43&lt;200, 1, P43&lt;=300, 2, P43&gt;300, 3)</f>
        <v>1</v>
      </c>
      <c r="C43" s="2"/>
      <c r="D43" s="3" t="s">
        <v>325</v>
      </c>
      <c r="E43" s="10" t="s">
        <v>326</v>
      </c>
      <c r="F43" s="2" t="s">
        <v>327</v>
      </c>
      <c r="G43" s="2">
        <v>2025</v>
      </c>
      <c r="H43" s="3" t="s">
        <v>328</v>
      </c>
      <c r="I43" s="2">
        <v>82</v>
      </c>
      <c r="J43" s="2">
        <v>2</v>
      </c>
      <c r="K43" s="3" t="s">
        <v>329</v>
      </c>
      <c r="L43" s="3" t="s">
        <v>323</v>
      </c>
      <c r="M43" s="3" t="s">
        <v>324</v>
      </c>
      <c r="N43" s="3"/>
      <c r="O43" s="3"/>
      <c r="P43">
        <f t="shared" si="1"/>
        <v>56</v>
      </c>
      <c r="Q43" s="1">
        <v>7</v>
      </c>
      <c r="R43" s="1" t="str">
        <f>INDEX(Lessons!B:B, MATCH(Q43, Lessons!A:A, 0))</f>
        <v>Language, Translation, and Interpretation</v>
      </c>
      <c r="S43" t="str">
        <f>INDEX(Lessons!C:C, MATCH(Q43, Lessons!A:A, 0))</f>
        <v>https://ethnography.ca/lesson7</v>
      </c>
    </row>
    <row r="44" spans="1:19" ht="304" x14ac:dyDescent="0.2">
      <c r="A44" s="2">
        <v>43</v>
      </c>
      <c r="B44" s="2" cm="1">
        <f t="array" ref="B44">_xlfn.IFS(P44&lt;200, 1, P44&lt;=300, 2, P44&gt;300, 3)</f>
        <v>1</v>
      </c>
      <c r="C44" s="2"/>
      <c r="D44" s="3" t="s">
        <v>432</v>
      </c>
      <c r="E44" s="2" t="s">
        <v>332</v>
      </c>
      <c r="F44" s="2" t="s">
        <v>333</v>
      </c>
      <c r="G44" s="2">
        <v>2011</v>
      </c>
      <c r="H44" s="3" t="s">
        <v>334</v>
      </c>
      <c r="I44" s="2">
        <v>414</v>
      </c>
      <c r="J44" s="2">
        <v>2</v>
      </c>
      <c r="K44" s="3" t="s">
        <v>335</v>
      </c>
      <c r="L44" s="3" t="s">
        <v>331</v>
      </c>
      <c r="M44" s="3" t="s">
        <v>438</v>
      </c>
      <c r="N44" s="3"/>
      <c r="O44" s="3"/>
      <c r="P44">
        <f t="shared" si="1"/>
        <v>138</v>
      </c>
      <c r="Q44" s="1">
        <v>7</v>
      </c>
      <c r="R44" s="1" t="str">
        <f>INDEX(Lessons!B:B, MATCH(Q44, Lessons!A:A, 0))</f>
        <v>Language, Translation, and Interpretation</v>
      </c>
      <c r="S44" t="str">
        <f>INDEX(Lessons!C:C, MATCH(Q44, Lessons!A:A, 0))</f>
        <v>https://ethnography.ca/lesson7</v>
      </c>
    </row>
    <row r="45" spans="1:19" ht="320" x14ac:dyDescent="0.2">
      <c r="A45" s="2">
        <v>44</v>
      </c>
      <c r="B45" s="2" cm="1">
        <f t="array" ref="B45">_xlfn.IFS(P45&lt;200, 1, P45&lt;=300, 2, P45&gt;300, 3)</f>
        <v>1</v>
      </c>
      <c r="C45" s="2"/>
      <c r="D45" s="3" t="s">
        <v>343</v>
      </c>
      <c r="E45" s="2" t="s">
        <v>340</v>
      </c>
      <c r="F45" s="2" t="s">
        <v>339</v>
      </c>
      <c r="G45" s="2">
        <v>2012</v>
      </c>
      <c r="H45" s="3" t="s">
        <v>341</v>
      </c>
      <c r="I45" s="2">
        <v>597</v>
      </c>
      <c r="J45" s="2">
        <v>2</v>
      </c>
      <c r="K45" s="3" t="s">
        <v>342</v>
      </c>
      <c r="L45" s="3" t="s">
        <v>336</v>
      </c>
      <c r="M45" s="3" t="s">
        <v>337</v>
      </c>
      <c r="N45" s="3" t="s">
        <v>338</v>
      </c>
      <c r="O45" s="3"/>
      <c r="P45">
        <f t="shared" si="1"/>
        <v>143</v>
      </c>
      <c r="Q45" s="1">
        <v>5</v>
      </c>
      <c r="R45" s="1" t="str">
        <f>INDEX(Lessons!B:B, MATCH(Q45, Lessons!A:A, 0))</f>
        <v>Relationality and the Ethics of Care</v>
      </c>
      <c r="S45" t="str">
        <f>INDEX(Lessons!C:C, MATCH(Q45, Lessons!A:A, 0))</f>
        <v>https://ethnography.ca/lesson5</v>
      </c>
    </row>
    <row r="46" spans="1:19" ht="409.6" x14ac:dyDescent="0.2">
      <c r="A46" s="2">
        <v>45</v>
      </c>
      <c r="B46" s="2" cm="1">
        <f t="array" ref="B46">_xlfn.IFS(P46&lt;200, 1, P46&lt;=300, 2, P46&gt;300, 3)</f>
        <v>2</v>
      </c>
      <c r="C46" s="2"/>
      <c r="D46" s="3" t="s">
        <v>344</v>
      </c>
      <c r="E46" s="2" t="s">
        <v>345</v>
      </c>
      <c r="F46" s="2" t="s">
        <v>346</v>
      </c>
      <c r="G46" s="2">
        <v>2025</v>
      </c>
      <c r="H46" s="3" t="s">
        <v>347</v>
      </c>
      <c r="I46" s="2">
        <v>6</v>
      </c>
      <c r="J46" s="2">
        <v>2</v>
      </c>
      <c r="K46" s="3" t="s">
        <v>348</v>
      </c>
      <c r="L46" s="3" t="s">
        <v>349</v>
      </c>
      <c r="M46" s="3" t="s">
        <v>350</v>
      </c>
      <c r="N46" s="3" t="s">
        <v>351</v>
      </c>
      <c r="O46" s="3"/>
      <c r="P46">
        <f t="shared" si="1"/>
        <v>277</v>
      </c>
      <c r="Q46" s="1">
        <v>7</v>
      </c>
      <c r="R46" s="1" t="str">
        <f>INDEX(Lessons!B:B, MATCH(Q46, Lessons!A:A, 0))</f>
        <v>Language, Translation, and Interpretation</v>
      </c>
      <c r="S46" t="str">
        <f>INDEX(Lessons!C:C, MATCH(Q46, Lessons!A:A, 0))</f>
        <v>https://ethnography.ca/lesson7</v>
      </c>
    </row>
    <row r="47" spans="1:19" ht="409.6" x14ac:dyDescent="0.2">
      <c r="A47" s="2">
        <v>46</v>
      </c>
      <c r="B47" s="2" cm="1">
        <f t="array" ref="B47">_xlfn.IFS(P47&lt;200, 1, P47&lt;=300, 2, P47&gt;300, 3)</f>
        <v>3</v>
      </c>
      <c r="C47" s="2" t="s">
        <v>371</v>
      </c>
      <c r="D47" s="3" t="s">
        <v>352</v>
      </c>
      <c r="E47" s="2" t="s">
        <v>353</v>
      </c>
      <c r="F47" s="2" t="s">
        <v>354</v>
      </c>
      <c r="G47" s="2">
        <v>2025</v>
      </c>
      <c r="H47" s="3" t="s">
        <v>355</v>
      </c>
      <c r="I47" s="2">
        <v>219</v>
      </c>
      <c r="J47" s="2">
        <v>2</v>
      </c>
      <c r="K47" s="3" t="s">
        <v>356</v>
      </c>
      <c r="L47" s="3" t="s">
        <v>357</v>
      </c>
      <c r="M47" s="3" t="s">
        <v>358</v>
      </c>
      <c r="N47" s="3" t="s">
        <v>359</v>
      </c>
      <c r="O47" s="3"/>
      <c r="P47">
        <f t="shared" si="1"/>
        <v>332</v>
      </c>
      <c r="Q47" s="1">
        <v>4</v>
      </c>
      <c r="R47" s="1" t="str">
        <f>INDEX(Lessons!B:B, MATCH(Q47, Lessons!A:A, 0))</f>
        <v>Affect and Ambiguity</v>
      </c>
      <c r="S47" t="str">
        <f>INDEX(Lessons!C:C, MATCH(Q47, Lessons!A:A, 0))</f>
        <v>https://ethnography.ca/lesson4</v>
      </c>
    </row>
    <row r="48" spans="1:19" ht="350" x14ac:dyDescent="0.2">
      <c r="A48" s="2">
        <v>47</v>
      </c>
      <c r="B48" s="2" cm="1">
        <f t="array" ref="B48">_xlfn.IFS(P48&lt;200, 1, P48&lt;=300, 2, P48&gt;300, 3)</f>
        <v>1</v>
      </c>
      <c r="C48" s="2"/>
      <c r="D48" s="3" t="s">
        <v>361</v>
      </c>
      <c r="E48" s="2" t="s">
        <v>362</v>
      </c>
      <c r="F48" s="2" t="s">
        <v>363</v>
      </c>
      <c r="G48" s="2">
        <v>2014</v>
      </c>
      <c r="H48" s="3" t="s">
        <v>364</v>
      </c>
      <c r="I48" s="2">
        <v>29</v>
      </c>
      <c r="J48" s="2">
        <v>1</v>
      </c>
      <c r="K48" s="3" t="s">
        <v>126</v>
      </c>
      <c r="L48" s="3" t="s">
        <v>360</v>
      </c>
      <c r="M48" s="3" t="s">
        <v>365</v>
      </c>
      <c r="N48" s="3"/>
      <c r="O48" s="3"/>
      <c r="P48">
        <f t="shared" si="1"/>
        <v>178</v>
      </c>
      <c r="Q48" s="1">
        <v>5</v>
      </c>
      <c r="R48" s="1" t="str">
        <f>INDEX(Lessons!B:B, MATCH(Q48, Lessons!A:A, 0))</f>
        <v>Relationality and the Ethics of Care</v>
      </c>
      <c r="S48" t="str">
        <f>INDEX(Lessons!C:C, MATCH(Q48, Lessons!A:A, 0))</f>
        <v>https://ethnography.ca/lesson5</v>
      </c>
    </row>
    <row r="49" spans="1:19" ht="395" x14ac:dyDescent="0.2">
      <c r="A49" s="2">
        <v>48</v>
      </c>
      <c r="B49" s="2" cm="1">
        <f t="array" ref="B49">_xlfn.IFS(P49&lt;200, 1, P49&lt;=300, 2, P49&gt;300, 3)</f>
        <v>1</v>
      </c>
      <c r="C49" s="2" t="s">
        <v>372</v>
      </c>
      <c r="D49" s="3" t="s">
        <v>370</v>
      </c>
      <c r="E49" s="2" t="s">
        <v>366</v>
      </c>
      <c r="F49" s="2" t="s">
        <v>367</v>
      </c>
      <c r="G49" s="2">
        <v>2010</v>
      </c>
      <c r="H49" s="3" t="s">
        <v>368</v>
      </c>
      <c r="I49" s="2">
        <v>1</v>
      </c>
      <c r="J49" s="2">
        <v>1</v>
      </c>
      <c r="K49" s="3" t="s">
        <v>369</v>
      </c>
      <c r="L49" s="3" t="s">
        <v>373</v>
      </c>
      <c r="M49" s="3" t="s">
        <v>374</v>
      </c>
      <c r="N49" s="3" t="s">
        <v>375</v>
      </c>
      <c r="O49" s="3"/>
      <c r="P49">
        <f t="shared" si="1"/>
        <v>188</v>
      </c>
      <c r="Q49" s="1">
        <v>4</v>
      </c>
      <c r="R49" s="1" t="str">
        <f>INDEX(Lessons!B:B, MATCH(Q49, Lessons!A:A, 0))</f>
        <v>Affect and Ambiguity</v>
      </c>
      <c r="S49" t="str">
        <f>INDEX(Lessons!C:C, MATCH(Q49, Lessons!A:A, 0))</f>
        <v>https://ethnography.ca/lesson4</v>
      </c>
    </row>
    <row r="50" spans="1:19" ht="350" x14ac:dyDescent="0.2">
      <c r="A50" s="2">
        <v>49</v>
      </c>
      <c r="B50" s="2" cm="1">
        <f t="array" ref="B50">_xlfn.IFS(P50&lt;200, 1, P50&lt;=300, 2, P50&gt;300, 3)</f>
        <v>2</v>
      </c>
      <c r="C50" s="2"/>
      <c r="D50" s="3" t="s">
        <v>376</v>
      </c>
      <c r="E50" s="2" t="s">
        <v>377</v>
      </c>
      <c r="F50" s="2" t="s">
        <v>378</v>
      </c>
      <c r="G50" s="2">
        <v>2009</v>
      </c>
      <c r="H50" s="3" t="s">
        <v>379</v>
      </c>
      <c r="I50" s="2">
        <v>73</v>
      </c>
      <c r="J50" s="2">
        <v>1</v>
      </c>
      <c r="K50" s="3" t="s">
        <v>125</v>
      </c>
      <c r="L50" s="3" t="s">
        <v>381</v>
      </c>
      <c r="M50" s="3" t="s">
        <v>380</v>
      </c>
      <c r="N50" s="3" t="s">
        <v>381</v>
      </c>
      <c r="O50" s="3"/>
      <c r="P50">
        <f t="shared" si="1"/>
        <v>257</v>
      </c>
      <c r="Q50" s="1">
        <v>6</v>
      </c>
      <c r="R50" s="1" t="str">
        <f>INDEX(Lessons!B:B, MATCH(Q50, Lessons!A:A, 0))</f>
        <v>Reframing Institutions through Micro-Moments</v>
      </c>
      <c r="S50" t="str">
        <f>INDEX(Lessons!C:C, MATCH(Q50, Lessons!A:A, 0))</f>
        <v>https://ethnography.ca/lesson6</v>
      </c>
    </row>
    <row r="51" spans="1:19" ht="320" x14ac:dyDescent="0.2">
      <c r="A51" s="2">
        <v>50</v>
      </c>
      <c r="B51" s="2" cm="1">
        <f t="array" ref="B51">_xlfn.IFS(P51&lt;200, 1, P51&lt;=300, 2, P51&gt;300, 3)</f>
        <v>1</v>
      </c>
      <c r="C51" s="2"/>
      <c r="D51" s="3" t="s">
        <v>382</v>
      </c>
      <c r="E51" s="2" t="s">
        <v>383</v>
      </c>
      <c r="F51" s="2" t="s">
        <v>384</v>
      </c>
      <c r="G51" s="2">
        <v>2025</v>
      </c>
      <c r="H51" s="3" t="s">
        <v>385</v>
      </c>
      <c r="I51" s="2">
        <v>82</v>
      </c>
      <c r="J51" s="2">
        <v>2</v>
      </c>
      <c r="K51" s="3" t="s">
        <v>389</v>
      </c>
      <c r="L51" s="3" t="s">
        <v>386</v>
      </c>
      <c r="M51" s="3" t="s">
        <v>387</v>
      </c>
      <c r="N51" s="3" t="s">
        <v>388</v>
      </c>
      <c r="O51" s="3"/>
      <c r="P51">
        <f t="shared" si="1"/>
        <v>108</v>
      </c>
      <c r="Q51" s="1">
        <v>8</v>
      </c>
      <c r="R51" s="1" t="str">
        <f>INDEX(Lessons!B:B, MATCH(Q51, Lessons!A:A, 0))</f>
        <v>Aesthetic Labor and Aspiration</v>
      </c>
      <c r="S51" t="str">
        <f>INDEX(Lessons!C:C, MATCH(Q51, Lessons!A:A, 0))</f>
        <v>https://ethnography.ca/lesson8</v>
      </c>
    </row>
    <row r="52" spans="1:19" ht="380" x14ac:dyDescent="0.2">
      <c r="A52" s="2">
        <v>51</v>
      </c>
      <c r="B52" s="2" cm="1">
        <f t="array" ref="B52">_xlfn.IFS(P52&lt;200, 1, P52&lt;=300, 2, P52&gt;300, 3)</f>
        <v>2</v>
      </c>
      <c r="C52" s="2"/>
      <c r="D52" s="3" t="s">
        <v>392</v>
      </c>
      <c r="E52" s="2" t="s">
        <v>393</v>
      </c>
      <c r="F52" s="2" t="s">
        <v>394</v>
      </c>
      <c r="G52" s="2">
        <v>2024</v>
      </c>
      <c r="H52" s="3" t="s">
        <v>395</v>
      </c>
      <c r="I52" s="2" t="s">
        <v>397</v>
      </c>
      <c r="J52" s="2">
        <v>2</v>
      </c>
      <c r="K52" s="3" t="s">
        <v>396</v>
      </c>
      <c r="L52" s="3" t="s">
        <v>390</v>
      </c>
      <c r="M52" s="3" t="s">
        <v>391</v>
      </c>
      <c r="N52" s="3"/>
      <c r="O52" s="3"/>
      <c r="P52">
        <f t="shared" si="1"/>
        <v>252</v>
      </c>
      <c r="Q52" s="1">
        <v>8</v>
      </c>
      <c r="R52" s="1" t="str">
        <f>INDEX(Lessons!B:B, MATCH(Q52, Lessons!A:A, 0))</f>
        <v>Aesthetic Labor and Aspiration</v>
      </c>
      <c r="S52" t="str">
        <f>INDEX(Lessons!C:C, MATCH(Q52, Lessons!A:A, 0))</f>
        <v>https://ethnography.ca/lesson8</v>
      </c>
    </row>
    <row r="53" spans="1:19" ht="380" x14ac:dyDescent="0.2">
      <c r="A53" s="2">
        <v>52</v>
      </c>
      <c r="B53" s="2" cm="1">
        <f t="array" ref="B53">_xlfn.IFS(P53&lt;200, 1, P53&lt;=300, 2, P53&gt;300, 3)</f>
        <v>2</v>
      </c>
      <c r="C53" s="2"/>
      <c r="D53" s="3" t="s">
        <v>399</v>
      </c>
      <c r="E53" s="2" t="s">
        <v>400</v>
      </c>
      <c r="F53" s="2" t="s">
        <v>401</v>
      </c>
      <c r="G53" s="2">
        <v>2024</v>
      </c>
      <c r="H53" s="3" t="s">
        <v>402</v>
      </c>
      <c r="I53" s="2" t="s">
        <v>403</v>
      </c>
      <c r="J53" s="2">
        <v>2</v>
      </c>
      <c r="K53" s="3" t="s">
        <v>404</v>
      </c>
      <c r="L53" s="3" t="s">
        <v>398</v>
      </c>
      <c r="M53" s="3" t="s">
        <v>405</v>
      </c>
      <c r="N53" s="3"/>
      <c r="O53" s="3"/>
      <c r="P53">
        <f t="shared" si="1"/>
        <v>285</v>
      </c>
      <c r="Q53" s="1">
        <v>5</v>
      </c>
      <c r="R53" s="1" t="str">
        <f>INDEX(Lessons!B:B, MATCH(Q53, Lessons!A:A, 0))</f>
        <v>Relationality and the Ethics of Care</v>
      </c>
      <c r="S53" t="str">
        <f>INDEX(Lessons!C:C, MATCH(Q53, Lessons!A:A, 0))</f>
        <v>https://ethnography.ca/lesson5</v>
      </c>
    </row>
    <row r="54" spans="1:19" ht="409.6" x14ac:dyDescent="0.2">
      <c r="A54" s="2">
        <v>53</v>
      </c>
      <c r="B54" s="2" cm="1">
        <f t="array" ref="B54">_xlfn.IFS(P54&lt;200, 1, P54&lt;=300, 2, P54&gt;300, 3)</f>
        <v>3</v>
      </c>
      <c r="D54" s="1" t="s">
        <v>406</v>
      </c>
      <c r="E54" t="s">
        <v>407</v>
      </c>
      <c r="F54" t="s">
        <v>408</v>
      </c>
      <c r="G54" s="2">
        <v>2024</v>
      </c>
      <c r="H54" s="1" t="s">
        <v>409</v>
      </c>
      <c r="I54" t="s">
        <v>410</v>
      </c>
      <c r="J54" s="2">
        <v>2</v>
      </c>
      <c r="K54" s="1" t="s">
        <v>411</v>
      </c>
      <c r="L54" s="1" t="s">
        <v>413</v>
      </c>
      <c r="M54" s="1" t="s">
        <v>412</v>
      </c>
      <c r="N54" s="1" t="s">
        <v>414</v>
      </c>
      <c r="P54">
        <f t="shared" si="1"/>
        <v>371</v>
      </c>
      <c r="Q54" s="1">
        <v>6</v>
      </c>
      <c r="R54" s="1" t="str">
        <f>INDEX(Lessons!B:B, MATCH(Q54, Lessons!A:A, 0))</f>
        <v>Reframing Institutions through Micro-Moments</v>
      </c>
      <c r="S54" t="str">
        <f>INDEX(Lessons!C:C, MATCH(Q54, Lessons!A:A, 0))</f>
        <v>https://ethnography.ca/lesson6</v>
      </c>
    </row>
    <row r="55" spans="1:19" ht="409.6" x14ac:dyDescent="0.2">
      <c r="A55" s="2">
        <v>54</v>
      </c>
      <c r="B55" s="2" cm="1">
        <f t="array" ref="B55">_xlfn.IFS(P55&lt;200, 1, P55&lt;=300, 2, P55&gt;300, 3)</f>
        <v>2</v>
      </c>
      <c r="D55" s="1" t="s">
        <v>421</v>
      </c>
      <c r="E55" s="11" t="s">
        <v>416</v>
      </c>
      <c r="F55" s="2" t="s">
        <v>417</v>
      </c>
      <c r="G55" s="2">
        <v>2024</v>
      </c>
      <c r="H55" s="12" t="s">
        <v>418</v>
      </c>
      <c r="I55" s="2" t="s">
        <v>419</v>
      </c>
      <c r="J55" s="2">
        <v>2</v>
      </c>
      <c r="K55" s="1" t="s">
        <v>420</v>
      </c>
      <c r="L55" s="1" t="s">
        <v>415</v>
      </c>
      <c r="M55" s="1" t="s">
        <v>439</v>
      </c>
      <c r="P55">
        <f t="shared" si="1"/>
        <v>291</v>
      </c>
      <c r="Q55" s="1">
        <v>3</v>
      </c>
      <c r="R55" s="1" t="str">
        <f>INDEX(Lessons!B:B, MATCH(Q55, Lessons!A:A, 0))</f>
        <v>Tone, Voice, and Narrative Perspective</v>
      </c>
      <c r="S55" t="str">
        <f>INDEX(Lessons!C:C, MATCH(Q55, Lessons!A:A, 0))</f>
        <v>https://ethnography.ca/lesson3</v>
      </c>
    </row>
    <row r="56" spans="1:19" ht="409.6" x14ac:dyDescent="0.2">
      <c r="A56" s="2">
        <v>55</v>
      </c>
      <c r="B56" s="2" cm="1">
        <f t="array" ref="B56">_xlfn.IFS(P56&lt;200, 1, P56&lt;=300, 2, P56&gt;300, 3)</f>
        <v>2</v>
      </c>
      <c r="D56" s="1" t="s">
        <v>430</v>
      </c>
      <c r="E56" s="2" t="s">
        <v>428</v>
      </c>
      <c r="F56" s="2" t="s">
        <v>429</v>
      </c>
      <c r="G56" s="2">
        <v>2024</v>
      </c>
      <c r="H56" s="1" t="s">
        <v>427</v>
      </c>
      <c r="I56" s="2" t="s">
        <v>426</v>
      </c>
      <c r="J56" s="2">
        <v>2</v>
      </c>
      <c r="K56" s="1" t="s">
        <v>425</v>
      </c>
      <c r="L56" s="1" t="s">
        <v>422</v>
      </c>
      <c r="M56" s="1" t="s">
        <v>423</v>
      </c>
      <c r="N56" s="1" t="s">
        <v>424</v>
      </c>
      <c r="P56">
        <f t="shared" si="1"/>
        <v>262</v>
      </c>
      <c r="Q56" s="1">
        <v>4</v>
      </c>
      <c r="R56" s="1" t="str">
        <f>INDEX(Lessons!B:B, MATCH(Q56, Lessons!A:A, 0))</f>
        <v>Affect and Ambiguity</v>
      </c>
      <c r="S56" t="str">
        <f>INDEX(Lessons!C:C, MATCH(Q56, Lessons!A:A, 0))</f>
        <v>https://ethnography.ca/lesson4</v>
      </c>
    </row>
    <row r="57" spans="1:19" ht="272" x14ac:dyDescent="0.2">
      <c r="A57" s="2">
        <v>56</v>
      </c>
      <c r="B57" s="2" cm="1">
        <f t="array" ref="B57">_xlfn.IFS(P57&lt;200, 1, P57&lt;=300, 2, P57&gt;300, 3)</f>
        <v>1</v>
      </c>
      <c r="D57" s="1" t="s">
        <v>465</v>
      </c>
      <c r="E57" s="2" t="s">
        <v>466</v>
      </c>
      <c r="F57" s="2" t="s">
        <v>467</v>
      </c>
      <c r="G57" s="2" t="s">
        <v>468</v>
      </c>
      <c r="H57" s="1" t="s">
        <v>469</v>
      </c>
      <c r="I57" s="2" t="s">
        <v>470</v>
      </c>
      <c r="J57" s="2">
        <v>1</v>
      </c>
      <c r="K57" s="1" t="s">
        <v>131</v>
      </c>
      <c r="L57" s="1" t="s">
        <v>471</v>
      </c>
      <c r="M57" s="1" t="s">
        <v>472</v>
      </c>
      <c r="P57">
        <f t="shared" si="1"/>
        <v>129</v>
      </c>
      <c r="Q57" s="1">
        <v>2</v>
      </c>
      <c r="R57" s="1" t="str">
        <f>INDEX(Lessons!B:B, MATCH(Q57, Lessons!A:A, 0))</f>
        <v>Temporal Texture and Narrative Time</v>
      </c>
      <c r="S57" t="str">
        <f>INDEX(Lessons!C:C, MATCH(Q57, Lessons!A:A, 0))</f>
        <v>https://ethnography.ca/lesson2</v>
      </c>
    </row>
    <row r="58" spans="1:19" ht="409.6" x14ac:dyDescent="0.2">
      <c r="A58" s="2">
        <v>57</v>
      </c>
      <c r="B58" s="2" cm="1">
        <f t="array" ref="B58">_xlfn.IFS(P58&lt;200, 1, P58&lt;=300, 2, P58&gt;300, 3)</f>
        <v>2</v>
      </c>
      <c r="D58" s="1" t="s">
        <v>473</v>
      </c>
      <c r="E58" s="16" t="s">
        <v>474</v>
      </c>
      <c r="F58" s="16" t="s">
        <v>475</v>
      </c>
      <c r="G58" s="2">
        <v>2014</v>
      </c>
      <c r="H58" s="1" t="s">
        <v>476</v>
      </c>
      <c r="I58">
        <v>3</v>
      </c>
      <c r="J58" s="2">
        <v>1</v>
      </c>
      <c r="K58" s="1" t="s">
        <v>126</v>
      </c>
      <c r="L58" s="1" t="s">
        <v>477</v>
      </c>
      <c r="M58" s="1" t="s">
        <v>478</v>
      </c>
      <c r="N58" s="1" t="s">
        <v>479</v>
      </c>
      <c r="P58">
        <f t="shared" si="1"/>
        <v>220</v>
      </c>
      <c r="Q58" s="1">
        <v>5</v>
      </c>
      <c r="R58" s="1" t="str">
        <f>INDEX(Lessons!B:B, MATCH(Q58, Lessons!A:A, 0))</f>
        <v>Relationality and the Ethics of Care</v>
      </c>
      <c r="S58" t="str">
        <f>INDEX(Lessons!C:C, MATCH(Q58, Lessons!A:A, 0))</f>
        <v>https://ethnography.ca/lesson5</v>
      </c>
    </row>
  </sheetData>
  <sortState xmlns:xlrd2="http://schemas.microsoft.com/office/spreadsheetml/2017/richdata2" ref="A2:O25">
    <sortCondition ref="A2:A25"/>
  </sortState>
  <hyperlinks>
    <hyperlink ref="K38" r:id="rId1" xr:uid="{A2044D22-27D2-704E-9783-601E413735D3}"/>
    <hyperlink ref="K39" r:id="rId2" xr:uid="{78398A6F-5940-2240-99DB-6C534D656EF9}"/>
    <hyperlink ref="K40" r:id="rId3" xr:uid="{8B0C4D63-8D7C-B847-8E01-D462E418EAA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07746-3755-6D4B-A3D3-38723B0F24ED}">
  <dimension ref="A1:C11"/>
  <sheetViews>
    <sheetView workbookViewId="0">
      <selection activeCell="B7" sqref="B7"/>
    </sheetView>
  </sheetViews>
  <sheetFormatPr baseColWidth="10" defaultRowHeight="16" x14ac:dyDescent="0.2"/>
  <cols>
    <col min="2" max="2" width="48.33203125" customWidth="1"/>
    <col min="3" max="3" width="37.33203125" style="13" customWidth="1"/>
  </cols>
  <sheetData>
    <row r="1" spans="1:3" x14ac:dyDescent="0.2">
      <c r="A1" t="s">
        <v>442</v>
      </c>
      <c r="B1" t="s">
        <v>135</v>
      </c>
      <c r="C1" s="13" t="s">
        <v>446</v>
      </c>
    </row>
    <row r="2" spans="1:3" x14ac:dyDescent="0.2">
      <c r="A2">
        <v>1</v>
      </c>
      <c r="B2" t="s">
        <v>458</v>
      </c>
      <c r="C2" s="14" t="s">
        <v>450</v>
      </c>
    </row>
    <row r="3" spans="1:3" x14ac:dyDescent="0.2">
      <c r="A3">
        <v>2</v>
      </c>
      <c r="B3" t="s">
        <v>455</v>
      </c>
      <c r="C3" s="14" t="s">
        <v>451</v>
      </c>
    </row>
    <row r="4" spans="1:3" x14ac:dyDescent="0.2">
      <c r="A4">
        <v>3</v>
      </c>
      <c r="B4" t="s">
        <v>464</v>
      </c>
      <c r="C4" s="14" t="s">
        <v>452</v>
      </c>
    </row>
    <row r="5" spans="1:3" x14ac:dyDescent="0.2">
      <c r="A5">
        <v>4</v>
      </c>
      <c r="B5" t="s">
        <v>459</v>
      </c>
      <c r="C5" s="14" t="s">
        <v>453</v>
      </c>
    </row>
    <row r="6" spans="1:3" x14ac:dyDescent="0.2">
      <c r="A6">
        <v>5</v>
      </c>
      <c r="B6" t="s">
        <v>460</v>
      </c>
      <c r="C6" s="14" t="s">
        <v>449</v>
      </c>
    </row>
    <row r="7" spans="1:3" x14ac:dyDescent="0.2">
      <c r="A7">
        <v>6</v>
      </c>
      <c r="B7" t="s">
        <v>480</v>
      </c>
      <c r="C7" s="14" t="s">
        <v>448</v>
      </c>
    </row>
    <row r="8" spans="1:3" x14ac:dyDescent="0.2">
      <c r="A8">
        <v>7</v>
      </c>
      <c r="B8" t="s">
        <v>444</v>
      </c>
      <c r="C8" s="14" t="s">
        <v>445</v>
      </c>
    </row>
    <row r="9" spans="1:3" x14ac:dyDescent="0.2">
      <c r="A9">
        <v>8</v>
      </c>
      <c r="B9" t="s">
        <v>461</v>
      </c>
      <c r="C9" s="14" t="s">
        <v>447</v>
      </c>
    </row>
    <row r="10" spans="1:3" x14ac:dyDescent="0.2">
      <c r="A10">
        <v>9</v>
      </c>
      <c r="B10" t="s">
        <v>456</v>
      </c>
      <c r="C10" s="14" t="s">
        <v>457</v>
      </c>
    </row>
    <row r="11" spans="1:3" x14ac:dyDescent="0.2">
      <c r="A11">
        <v>10</v>
      </c>
      <c r="B11" t="s">
        <v>462</v>
      </c>
      <c r="C11" s="14" t="s">
        <v>463</v>
      </c>
    </row>
  </sheetData>
  <hyperlinks>
    <hyperlink ref="C9" r:id="rId1" xr:uid="{ADB15917-F37E-CF4E-A2BF-C959A224DED6}"/>
    <hyperlink ref="C7" r:id="rId2" xr:uid="{58EF7338-0203-E24B-94E5-C05B553DE0CF}"/>
    <hyperlink ref="C6" r:id="rId3" xr:uid="{38E60940-8FEF-0B44-A019-5F2032B9AF8C}"/>
    <hyperlink ref="C2" r:id="rId4" xr:uid="{A1F6DA17-1A49-1440-A748-2EFC1445A2F5}"/>
    <hyperlink ref="C3" r:id="rId5" xr:uid="{3C315124-259C-9D40-85CE-E4BED1255FBD}"/>
    <hyperlink ref="C4" r:id="rId6" xr:uid="{4E3A78CE-CBC3-9944-85EF-DF7EF7538A8B}"/>
    <hyperlink ref="C5" r:id="rId7" xr:uid="{8C7FB84D-8FB4-8546-A358-C8C8C959EE06}"/>
    <hyperlink ref="C8" r:id="rId8" xr:uid="{B61246F4-1FBD-F248-825C-145A6077473C}"/>
    <hyperlink ref="C10" r:id="rId9" xr:uid="{B34EEEBC-D761-914D-BAA7-720EB6509CBB}"/>
    <hyperlink ref="C11" r:id="rId10" xr:uid="{98B48049-4DD0-8449-A699-17EF6F94BDC7}"/>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Data</vt:lpstr>
      <vt:lpstr>Lessons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Amir Shiva</dc:creator>
  <cp:lastModifiedBy>Amir Shiva</cp:lastModifiedBy>
  <dcterms:created xsi:type="dcterms:W3CDTF">2025-04-12T17:31:13Z</dcterms:created>
  <dcterms:modified xsi:type="dcterms:W3CDTF">2025-06-07T18:38:13Z</dcterms:modified>
</cp:coreProperties>
</file>