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7"/>
  <workbookPr defaultThemeVersion="202300"/>
  <mc:AlternateContent xmlns:mc="http://schemas.openxmlformats.org/markup-compatibility/2006">
    <mc:Choice Requires="x15">
      <x15ac:absPath xmlns:x15ac="http://schemas.microsoft.com/office/spreadsheetml/2010/11/ac" url="/Users/pouyan/Desktop/Vignette Printer/Data/"/>
    </mc:Choice>
  </mc:AlternateContent>
  <xr:revisionPtr revIDLastSave="0" documentId="8_{90BEFC11-8695-0041-9FAF-D8F2ACA1685E}" xr6:coauthVersionLast="47" xr6:coauthVersionMax="47" xr10:uidLastSave="{00000000-0000-0000-0000-000000000000}"/>
  <bookViews>
    <workbookView xWindow="1500" yWindow="1400" windowWidth="27640" windowHeight="16440" xr2:uid="{81A7C952-B752-494A-9E46-E93F4E63B320}"/>
  </bookViews>
  <sheets>
    <sheet name="Sheet1" sheetId="1" r:id="rId1"/>
  </sheets>
  <externalReferences>
    <externalReference r:id="rId2"/>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S29" i="1" l="1"/>
  <c r="R29" i="1"/>
  <c r="P29" i="1"/>
  <c r="B29" i="1" s="1" a="1"/>
  <c r="B29" i="1" s="1"/>
  <c r="S28" i="1"/>
  <c r="R28" i="1"/>
  <c r="P28" i="1"/>
  <c r="B28" i="1" s="1" a="1"/>
  <c r="B28" i="1" s="1"/>
  <c r="S27" i="1"/>
  <c r="R27" i="1"/>
  <c r="P27" i="1"/>
  <c r="B27" i="1" s="1" a="1"/>
  <c r="B27" i="1" s="1"/>
  <c r="S26" i="1"/>
  <c r="R26" i="1"/>
  <c r="P26" i="1"/>
  <c r="B26" i="1" a="1"/>
  <c r="B26" i="1" s="1"/>
  <c r="S25" i="1"/>
  <c r="R25" i="1"/>
  <c r="P25" i="1"/>
  <c r="B25" i="1" s="1" a="1"/>
  <c r="B25" i="1" s="1"/>
  <c r="S24" i="1"/>
  <c r="R24" i="1"/>
  <c r="P24" i="1"/>
  <c r="B24" i="1" s="1" a="1"/>
  <c r="B24" i="1" s="1"/>
  <c r="S23" i="1"/>
  <c r="R23" i="1"/>
  <c r="P23" i="1"/>
  <c r="B23" i="1" a="1"/>
  <c r="B23" i="1" s="1"/>
  <c r="S22" i="1"/>
  <c r="R22" i="1"/>
  <c r="P22" i="1"/>
  <c r="B22" i="1" a="1"/>
  <c r="B22" i="1" s="1"/>
  <c r="S21" i="1"/>
  <c r="R21" i="1"/>
  <c r="P21" i="1"/>
  <c r="B21" i="1" a="1"/>
  <c r="B21" i="1" s="1"/>
  <c r="S20" i="1"/>
  <c r="R20" i="1"/>
  <c r="P20" i="1"/>
  <c r="B20" i="1" s="1" a="1"/>
  <c r="B20" i="1" s="1"/>
  <c r="S19" i="1"/>
  <c r="R19" i="1"/>
  <c r="P19" i="1"/>
  <c r="B19" i="1" s="1" a="1"/>
  <c r="B19" i="1" s="1"/>
  <c r="S18" i="1"/>
  <c r="R18" i="1"/>
  <c r="P18" i="1"/>
  <c r="B18" i="1" s="1" a="1"/>
  <c r="B18" i="1" s="1"/>
  <c r="S17" i="1"/>
  <c r="R17" i="1"/>
  <c r="P17" i="1"/>
  <c r="B17" i="1" s="1" a="1"/>
  <c r="B17" i="1" s="1"/>
  <c r="S16" i="1"/>
  <c r="R16" i="1"/>
  <c r="P16" i="1"/>
  <c r="B16" i="1" s="1" a="1"/>
  <c r="B16" i="1" s="1"/>
  <c r="S15" i="1"/>
  <c r="R15" i="1"/>
  <c r="P15" i="1"/>
  <c r="B15" i="1" a="1"/>
  <c r="B15" i="1" s="1"/>
  <c r="S14" i="1"/>
  <c r="R14" i="1"/>
  <c r="P14" i="1"/>
  <c r="B14" i="1" a="1"/>
  <c r="B14" i="1" s="1"/>
  <c r="S13" i="1"/>
  <c r="R13" i="1"/>
  <c r="P13" i="1"/>
  <c r="B13" i="1" a="1"/>
  <c r="B13" i="1" s="1"/>
  <c r="S12" i="1"/>
  <c r="R12" i="1"/>
  <c r="P12" i="1"/>
  <c r="B12" i="1" s="1" a="1"/>
  <c r="B12" i="1" s="1"/>
  <c r="S11" i="1"/>
  <c r="R11" i="1"/>
  <c r="P11" i="1"/>
  <c r="B11" i="1" s="1" a="1"/>
  <c r="B11" i="1" s="1"/>
  <c r="S10" i="1"/>
  <c r="R10" i="1"/>
  <c r="P10" i="1"/>
  <c r="B10" i="1" a="1"/>
  <c r="B10" i="1" s="1"/>
  <c r="S9" i="1"/>
  <c r="R9" i="1"/>
  <c r="P9" i="1"/>
  <c r="B9" i="1" s="1" a="1"/>
  <c r="B9" i="1" s="1"/>
  <c r="S8" i="1"/>
  <c r="R8" i="1"/>
  <c r="P8" i="1"/>
  <c r="B8" i="1" s="1" a="1"/>
  <c r="B8" i="1" s="1"/>
  <c r="S7" i="1"/>
  <c r="R7" i="1"/>
  <c r="P7" i="1"/>
  <c r="B7" i="1" s="1" a="1"/>
  <c r="B7" i="1" s="1"/>
  <c r="S6" i="1"/>
  <c r="R6" i="1"/>
  <c r="P6" i="1"/>
  <c r="B6" i="1" a="1"/>
  <c r="B6" i="1" s="1"/>
  <c r="S5" i="1"/>
  <c r="R5" i="1"/>
  <c r="P5" i="1"/>
  <c r="B5" i="1" s="1" a="1"/>
  <c r="B5" i="1" s="1"/>
  <c r="S4" i="1"/>
  <c r="R4" i="1"/>
  <c r="P4" i="1"/>
  <c r="B4" i="1" s="1" a="1"/>
  <c r="B4" i="1" s="1"/>
  <c r="S3" i="1"/>
  <c r="R3" i="1"/>
  <c r="P3" i="1"/>
  <c r="B3" i="1" s="1" a="1"/>
  <c r="B3" i="1" s="1"/>
  <c r="S2" i="1"/>
  <c r="R2" i="1"/>
  <c r="P2" i="1"/>
  <c r="B2" i="1" s="1" a="1"/>
  <c r="B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<sst xmlns="http://schemas.openxmlformats.org/spreadsheetml/2006/main" count="254" uniqueCount="251">
  <si>
    <t>During fieldwork I was a regular attendee at the village clinic. Conversing with people in the waiting room was a good way to pass the hours. On this particular occasion I was greeted, somewhat unusually, by the sight of Lia, sitting at the receptionist’s desk, and being hooked up to an isotonic drip. Rita, the nurse, was adjusting the drip stand beside her. Once she had made sure that the administering tube was not tangled, and that Lia’s arm was comfortably connected up, she retreated behind the curtain to assist Dr Renato. Lia passed the rest of the clinic in the role of receptionist, as normal. When she was required to stand up and move around, she simply trundled the drip stand along with her. I later learned that Lia had arrived at work that morning feeling ‘weak’ (fraca). Dr Renato had checked her over and, unable to detect any illness, had suggested she take the morning off to rest. Lia, however, had refused, and after some discussion it was agreed that she could receive a litre of simple isotonic fluid in the clinic, while at work, to ‘strengthen’ her.</t>
  </si>
  <si>
    <t>Mayblin</t>
  </si>
  <si>
    <t>Maya</t>
  </si>
  <si>
    <t>The way blood flows: the sacrificial value of intravenous drip use in Northeast Brazil</t>
  </si>
  <si>
    <t>S42-S43</t>
  </si>
  <si>
    <t>American Ethnologist 40 (3, Supplement): S42–S52</t>
  </si>
  <si>
    <t>How does the tone—matter-of-fact, attentive, non-dramatic—shape the vignette’s analytical and evidentiary function?</t>
  </si>
  <si>
    <t>How does the ethnographer’s understated narration invite readers to reflect on the everyday negotiation of care and strength in Lia’s actions?</t>
  </si>
  <si>
    <t>*self-harm*</t>
  </si>
  <si>
    <t>In 2001, in a conversation with the former president of Act Up Paris, the gay rights activist group, I learned that Act Up Paris had received calls from people inquiring how they could infect themselves with HIV in order to obtain legal status in France. Although this particular account of HIV self-infection is anecdotal, the rhetoric of willed self-infection can be located in the larger reality I observed during the course of my research: I increasingly saw undocumented immigrants turn to physical injury or infection to claim basic rights supposedly granted to all human beings.</t>
  </si>
  <si>
    <t>Ticktin</t>
  </si>
  <si>
    <t>Miriam</t>
  </si>
  <si>
    <t>Casualties of Care: Immigration and the Politics of Humanitarianism in France</t>
  </si>
  <si>
    <t>University of California Press</t>
  </si>
  <si>
    <t>How does the starkness of this vignette challenge normative understandings of agency, especially when bodily harm becomes a strategy for claiming rights?</t>
  </si>
  <si>
    <t>How does the narrator position themselves in relation to the disturbing content—what kind of tone, distance, or urgency is being modeled?</t>
  </si>
  <si>
    <t>In what ways does this vignette push us to think critically about the biopolitical conditions under which suffering becomes legible or actionable?</t>
  </si>
  <si>
    <t>Twice a week, St. Paul’s students dress in formal attire and eat dinner with a faculty member. I found the meals fascinating, painfully awkward, and occasionally even terribly boring. But since these teenagers were objects of my curiosity, I always looked forward to my Tuesday and Thursday evenings. What the students seemed to look forward to, however, was the end of the meal. The heavy wooden chairs would scrape in ugly unison against the floor, and the hive of students would rush from the dining hall into the Upper Common Room for coffee. For faculty, the student bodies crammed into a small space presents a challenge of escape, as to leave the dining hall they must squeeze through the Common Room that the students have just overtaken. For students, this moment is a social high point of the day. Pressed together in an almost indiscernible mass, students wiggle through to find boyfriends, girlfriends, classmates, roommates, and friends. Standing on the outside it appears that there is nothing but chaos and sound. But there is a strange kind of order here.</t>
  </si>
  <si>
    <t>Khan</t>
  </si>
  <si>
    <t xml:space="preserve">Shamus Rahman </t>
  </si>
  <si>
    <t>Privilege: The Making of an Adolescent Elite at St. Paul’s School</t>
  </si>
  <si>
    <t>41-42</t>
  </si>
  <si>
    <t>Princeton University Press</t>
  </si>
  <si>
    <t>How does the vignette use contrast—between the formality of dinner and the chaotic sociability that follows—to illuminate institutional norms and student agency?</t>
  </si>
  <si>
    <t>How does the shift in rhythm and spatial density serve as a method for illustrating social structure through sensory detail?</t>
  </si>
  <si>
    <t>The entrance to the Burj al Barajneh refugee camp in Beirut announces itself with a splash of color. Banners hanging overhead and graffiti on the walls proclaim support for a variety of Palestinian political factions. Deeper into the camp, past the mosque sitting at the entrance, the numerous businesses lining the roads, and the Palestine Red Crescent Society’s Haifa hospital farther along the way, the streets are still festooned with declarations of political allegiance. But the passages—alleyways, really—become increasingly narrow. A motorbike can squeeze through, and many do, but larger vehicles cannot. Within the warrens are numerous humanitarian organizations, including local institutions like the Women’s Humanitarian Organization and international ones such as Médecins Sans Frontières. A close agglomeration of multistory dwellings and street-level shops, topped with tangles of electrical wire, Burj al Barajneh does not look like a refugee camp as commonly imagined—a sprawl of tents regulated by host-country officials and outside relief workers. Th e camp did begin its life as a maze of canvas shelters, but as the mass displacement of Palestinians in 1948 dragged on, first over years and then over decades, it had to evolve. Such change in the built environment is inevitable in any human settlement in existence for seventy years. And yet it often comes as a surprise that refugee camps, like other spaces where people make their lives, have histories.</t>
  </si>
  <si>
    <t>Feldman</t>
  </si>
  <si>
    <t>Ilana</t>
  </si>
  <si>
    <t>Life Lived in Relief: Humanitarian Predicaments and Palestinian Refugee Politics</t>
  </si>
  <si>
    <t>How does the detailed spatial narration in this vignette work to unsettle dominant assumptions about what a refugee camp is or should look like?</t>
  </si>
  <si>
    <t>What interpretive or theoretical possibilities emerge from the vignette’s final claim—that camps, too, have histories?</t>
  </si>
  <si>
    <t xml:space="preserve">In October 2004 an adult literacy activist named Karuppiah and I accompanied 11 women from the Dalit (formerly “untouchable”) village of Katrampatti to submit a petition at the Pudukkottai District Collector’s Office. This administrative headquarters is located in Pudukkottai Town, in the southern Indian state of Tamilnadu and about 27 kilometers from Katrampatti. These petitioners from Katrampatti not only worked together transplanting rice on others’ fields for a meager daily wage, but they were also part of a rural development project to organize “self-help groups” among women, and they had participated in adult literacy lessons. Their literacy teacher, Karuppiah, hails from the neighboring caste-Hindu hamlet of Kovilpatti and he had been working with this group for over one year. Karuppiah had finished secondary school and then spent his whole adult life working for the political Left and as a literacy activist. Together with his Dalit neighbors, Karuppiah was participating in what is known in Tamil as the “Arivoli Iyakkam” (Enlightenment Movement), an adult literacy movement that seeks to bring rural women into the communicative logic of governance, bring participatory development, and a broader sense of “empowerment” to the countryside through the spread of written language. It was the Arivoli Iyakkam movement that eventually led the women of Katrampatti to submit a petition that day. […] It was a momentous occasion: During their trip to the collector’s office six of these petitioners signed their names in an official context, indexing their agency in a newly acquired medium of graphic representation, for the first time of their lives. The fact of their officially signing a petition was very important to their teacher, Karuppiah. He, along with the Arivoli Iyakkam and the district administration, had been on a drive to encourage rural women to write and sign their own petitions, rather than pay money to the many scribes who sit outside the office to write petitions on other peoples’ behalf. The Arivoli Iyakkam literacy office is in fact decorated with such letters and petitions written in the handwriting of their neoliterate village students. These are taken by many to be concrete signs of social progress. </t>
  </si>
  <si>
    <t>Cody</t>
  </si>
  <si>
    <t>Francis</t>
  </si>
  <si>
    <t>Inscribing Subjects to Citizenship: Petitions, Literacy Activism, and the Performativity of Signature in Rural Tamil India</t>
  </si>
  <si>
    <t>347-348</t>
  </si>
  <si>
    <t>Cultural Anthropology 24 (3): 347–380</t>
  </si>
  <si>
    <t>What narrative strategies does the ethnographer use to convey the significance of this seemingly mundane bureaucratic act—and how might we learn from these strategies?</t>
  </si>
  <si>
    <t>How does the spatial and social movement from village to district office reflect the broader goals and tensions of the Arivoli Iyakkam (Enlightenment Movement)?</t>
  </si>
  <si>
    <t>One day, when I was shopping in the cloth section of the main market of Jos, northern Nigeria, a Christian trader took out a small loudspeaker mounted on a stand, shuttered his stall, and in the narrow lane of the market began to preach. Surrounded by other customers and dealers who blithely carried on trading, and still others sitting, eating food from a nearby seller, or weaving their way en route to another part of the market, the trader invoked Jesus’ glory and the benefits of letting Him into your life. The loudspeaker weakly amplified his voice to the largely inattentive audience nearby and its most remarkable effect was distortion, making the content of his speech somewhat difficult to understand. After about ten minutes, he stopped, picked up his speaker, opened the shutters to his stall, and carried on selling cloth. I was taken by the quotidian nature of an act, which I had seen many times in differing guises, and all of which made me ask questions about what is at stake in an exchange such as this when the technical function we usually see as integral to loudspeakers—amplification—is not a dominant feature of the event.</t>
  </si>
  <si>
    <t>Larkin</t>
  </si>
  <si>
    <t>Brian</t>
  </si>
  <si>
    <t>Techniques of Inattention: The Mediality of Loudspeakers in Nigeria</t>
  </si>
  <si>
    <t>989-990</t>
  </si>
  <si>
    <t>Anthropological Quarterly 87 (4): 989–1014</t>
  </si>
  <si>
    <t>How does the scene’s ordinariness—and the ethnographer’s attention to it—invite us to consider the analytical potential of overlooked or fleeting public acts?</t>
  </si>
  <si>
    <t>What might we learn from the ethnographer’s shift from describing the event to posing an open-ended question about technology, intention, and meaning?</t>
  </si>
  <si>
    <t>In the late 1990s, after graduating from Harvard Law School and working for two years at a prestigious New York–based law firm, Joseph Tsai decided to enter into investment banking at Donaldson, Lufkin and Jenrette (DLJ). Having admired investment bankers throughout his time at the law firm, after being told that on Wall Street ‘‘you tell the corporate lawyers what to do and make much more money,’’ he felt that he had finally arrived. Entering DLJ along with a cohort of recent MBAs, Joseph Tsai went shopping to spruce up his wardrobe from the somber corporate law attire to what he had imagined that a mid-level associate investment banker (one rank above analyst, and one below vice president) would wear. Inspired by Gordon Gekko, Tsai showed up the first day in suspenders. As he recounted to me “I think I wore suspenders my first couple of weeks and people would give me a look and then I would think, ‘‘Okay, so what’s going on?’’ And then I noticed that junior people don’t wear suspenders. It’s like managing directors who wear suspenders and things like that. The way it was explained to me was that you shouldn’t wear suspenders because it looks like you spent too much time on your appearance, and you are supposed to just work hard. You shouldn’t be wasting time putting on suspenders in the morning. Otherwise, you are supposed to look professional at all times and especially if you are meeting with clients… You are supposed to look good but not overly so.”</t>
  </si>
  <si>
    <t>Ho</t>
  </si>
  <si>
    <t>Karen</t>
  </si>
  <si>
    <t>Liquidated: An Ethnography of Wall Street</t>
  </si>
  <si>
    <t>Duke University Press</t>
  </si>
  <si>
    <t>In what ways does this vignette reveal how class, aspiration, and conformity are negotiated through dress—and how might we interpret clothing as a site of affective labor and social calibration?</t>
  </si>
  <si>
    <t>How does the vignette use voice and timing—especially Tsai’s direct quote—to capture the moment of realizing one’s misstep within an elite field, and what does that reveal about socialization?</t>
  </si>
  <si>
    <t>Regina, a marketing executive in her fifties, has been caring for her 81-year-old mother, along with her two siblings, since their father died five years ago. At first, they attributed the mother's physical and mental deterioration to grief, but later they realized dementia was at play. When it was no longer practicable to care for her at home, they placed her in a nursing home. They take turns visiting and there is still much to do: buy care products, wipe the floor, sort out the washing. Then, there are the frequent doctors’ visits. The home would escort residents for €65 per visit but they want to keep track of their mother's health. As it is, the care costs add up to over €3,000 per month. Fortunately, the mother has a good pension which, combined with her medical and long-term care insurance, covers most of it. Regina's greater concern is that the nursing home cannot be trusted. Sometimes there is a cup in her mother's room that has not been washed all week. Or her fingernails are too long. Or she smells bad because she told a staff member that she would wash herself alone, but she hadn't. The nursing home is short-staffed, Regina explains, and the staff, while kind, are poorly trained and poorly paid. She hates having to flag down a staff member to do something or reporting violations to management. She would also have me know that it's always the daughters doing the care work. In her support group, they are eleven women to two men, and the ratio is no different among her younger co-workers. She herself had never expected to do so much for her mother, seeing as she works full-time and has limited capacity. She hates the unfairness of it. When I ask how she nevertheless ended up doing that much, she hesitates: ‘I guess it's my responsibility for her as a daughter. She's always been there for us, I feel it's my duty’. But she also believes that the state should do more. Yes, the family can care for its members in a way that the state cannot, but the state should help the family do what the family is meant to do, she concludes.</t>
  </si>
  <si>
    <t>Weiss</t>
  </si>
  <si>
    <t xml:space="preserve">Hadas </t>
  </si>
  <si>
    <t>Family ideology: uneasy entanglements of eldercare in Germany</t>
  </si>
  <si>
    <t>555-556</t>
  </si>
  <si>
    <t xml:space="preserve"> Journal of the Royal Anthropological Institute 30: 555-570</t>
  </si>
  <si>
    <t xml:space="preserve">What does the vignette teach about how ethnographic writing can surface the friction between familial moral narratives (“my duty”) and political claims for state support?
</t>
  </si>
  <si>
    <t>How might we interpret Regina’s hesitations and ambivalences—not just what she says, but how she says it—as clues to the ethical and emotional weight of caregiving?</t>
  </si>
  <si>
    <t>How does the vignette show caregiving not as a purely private obligation but as a site where personal duty, gender norms, and structural failures visibly intersect?</t>
  </si>
  <si>
    <t>Kyria Maria was an old acquaintance at the social clinic of solidarity (koinonoiko iatreio allileggiis; KIA) to which she had returned several times in the previous months, always with the same request: insulin. The request was always rejected on the same grounds: the prescription she provided not only bore the signature of a doctor who was unaffiliated with this medical facility, but it had also expired. I noticed kyria Maria, a lady in her late sixties, modestly dressed in dark colours, anxiously sitting in the reception hall on an early Tuesday afternoon in May 2016. Leafing anxiously through her medical records, she looked around, trying to catch my eye as I intently aligned the three desks behind which Costas, Eleni, Nadia, Marina and I would soon take our positions for our shift as volunteers. She seemed worried about how quickly the reception hall was filling up and getting louder as more people entered, took their seats, and patiently waited for their turn to take their prescriptions or book appointments. I would only later learn the reasons for kyria Maria's anxious expression: she feared that, once again, her request for insulin would be rejected. However, the rejection would not be straightforward. She would be asked to sit and wait so that her request could be evaluated once all the other patients had been sorted. Only then could a solution be found. Or so kyria Maria had always been told.</t>
  </si>
  <si>
    <r>
      <t> </t>
    </r>
    <r>
      <rPr>
        <sz val="12"/>
        <color rgb="FF1B1B1A"/>
        <rFont val="Aptos Narrow"/>
        <scheme val="minor"/>
      </rPr>
      <t>Bonanno </t>
    </r>
  </si>
  <si>
    <r>
      <t> </t>
    </r>
    <r>
      <rPr>
        <sz val="12"/>
        <color rgb="FF1B1B1A"/>
        <rFont val="Aptos Narrow"/>
        <scheme val="minor"/>
      </rPr>
      <t>Letizia </t>
    </r>
  </si>
  <si>
    <t>On Affects and State Documents: Medical records and small acts of Bureaucratic Subversion in an Athenian Social Clinic of Solidarity</t>
  </si>
  <si>
    <t>81-82</t>
  </si>
  <si>
    <t>The Cambridge Journal of Anthropology 43(1): 81–101</t>
  </si>
  <si>
    <t>How does the vignette convey Kyria Maria’s anxiety? What details (gestures, movements, setting) allow you to sense her emotional state without it being explicitly stated?</t>
  </si>
  <si>
    <t>What does “waiting” do in this vignette? How is time experienced by Kyria Maria, and how does the unfolding of the scene shape your understanding of her situation?</t>
  </si>
  <si>
    <t>What does this brief encounter reveal about how the clinic operates (rules, procedures, decision-making)? How does the vignette show the relationship between formal rules (e.g., prescriptions) and lived realities?</t>
  </si>
  <si>
    <t>he image consultant continues: ‘There used to be strict norms about how you were supposed to dress. The rules were known: if you were a man, you would wear a suit with a tie, for example. Nowadays, the rules are more loose and there is more uncertainty and discussion about what is appropriate and what isn’t. It is good to keep discussing that, also here (at the welfare office)’. One case manager responds: ‘Here we surely don’t have discussions about clothing’. Another case manager responds to her colleague: ‘Yes we do! There is a lot of discussion going on, especially during summer. (About) what is too naked’. The first case manager replies: ‘Yes, discussions with job seekers, but not with each other’. The second case manager does not agree and says: ‘We do too among each other, a lot even! (About) whether you are allowed to wear flip-flops or sandals’. At this moment, other case managers join the discussion. Although everyone in the room seems to agree that flip-flops are not allowed (nobody is going against it), there is explicit disagreement about whether or not this has been formally agreed upon (and institutionalised into the departmental protocol). ‘What about sandals?’ one of the case manager asks. Another case manager responds: ‘Open shoes are allowed as long as toes are not visible’. I hear someone else saying that ‘that is not formally agreed upon either’. To which yet another case manager, seemingly annoyed by the discussion, replies: ‘those are things that go without saying (het zijn vanzelfsprekendheden)’. A few case managers start making jokes and laughingly say: CM (case manager) 1: ‘At the department of Work and Income one is easily overdressed’. CM 2: ‘That is the opinion of people who are themselves underdressed’. A third case manager responds in a serious tone: ‘Here at Work Pays Off, we are constantly among job seekers. We have to set a good example’.</t>
  </si>
  <si>
    <t>van den Berg / Arts</t>
  </si>
  <si>
    <t>Marguerite / Josien</t>
  </si>
  <si>
    <t>Who can wear flip-flops to work? Ethnographic vignettes on aesthetic labour in precarity</t>
  </si>
  <si>
    <t>European Journal of Cultural Studies 22(4): 452–467</t>
  </si>
  <si>
    <t>What does this discussion reveal about how rules operate in the workplace? Are the norms around clothing formal, informal, or something in between?</t>
  </si>
  <si>
    <t>How do participants in the conversation use language (e.g., “not allowed,” “not formally agreed,” “vanzelfsprekendheden”) to assert or challenge authority? What does this tell us about how norms are justified?</t>
  </si>
  <si>
    <t>What role do tone and interaction (e.g., joking, disagreement, irritation) play in shaping this exchange? How do these shifts affect how the issue is discussed and resolved (or not)?</t>
  </si>
  <si>
    <t>On a sunny November morning in 2021, at the London vigil for midwives, the voice of a white woman in her early 30s came booming out of a megaphone. She directed participants toward a statue of suffragette Millicent Fawcett, bearing the slogan “courage calls to courage everywhere,” unveiled in 2018 with speeches by Labor Mayor of London Sadiq Khan and then Conservative Prime Minister Theresa May. In front of the statue, on a raised platform, was a large fabric banner with the words “Midwives Matter” carefully painted in black against an off-white sheet. There was an illustration of a fetus inside a heart, with umbilical cord still attached, cradled in a pair of hands. The host introduced Member of Parliament Bell Riberio-Addy, a vocal advocate for Black maternal health, who stood in front of the banner with a megaphone and spoke of midwives as undervalued and unsupported. I heard a voice calling my name and turned to see Yasmina, a Black midwife in her early 20s, whom I'd met at a banner-making workshop, along with her boyfriend and flatmate in the crowd. Yasmina was carrying a banner asking, “What's safe birth worth?” posing an important question about the literal material and symbolic or emotional investments in the reproductive landscape. “Everyone owes their life to a midwife,” Ribeiro-Addy's voice rang out, but it was difficult to hear any of the speakers that day as they were not putting their lips close enough to the megaphone. I moved around the crowd to speak with other participants. Faith, a Black midwife in her 50s from North London, was standing with a group of friends and colleagues when I approached with a “hello.” After a moment, she turned and said, “It's no good there are hardly any Black midwives here, because there are so many Black midwives.” “Why do you think that is?” I asked, aware of some of the tense and racially inflected disagreements shared on the organizing committee's WhatsApp group some days earlier. “They can't be bothered. They want someone else to do it for them.” Faith replied. A founder of Five X More, an organization focusing on advocacy, support, and empowerment for Black women, took the megaphone to speak about racial disparities in maternal health care. I looked over to Faith.
“At least we are here,” she said.</t>
  </si>
  <si>
    <t>Bazambanza</t>
  </si>
  <si>
    <t>Caroline</t>
  </si>
  <si>
    <t>What’s Birth Got to Do With It? Skepticism, Voice, and Raceat a Midwives’ Vigil in London</t>
  </si>
  <si>
    <t>349-350</t>
  </si>
  <si>
    <t>American Anthropologist 128(2): 349–358</t>
  </si>
  <si>
    <t>How does the vignette use small details — the megaphone, the statue, the banners, the crowd’s uneven audibility — to reveal larger tensions around reproductive care and public advocacy?</t>
  </si>
  <si>
    <t>What does Faith’s comment about the absence of Black midwives introduce into the scene, and how does it complicate the apparent unity of the vigil?</t>
  </si>
  <si>
    <t>How do the banners and slogans — “Midwives Matter,” “What’s safe birth worth?” and “courage calls to courage everywhere” — frame midwifery as both labor and political struggle?</t>
  </si>
  <si>
    <t>Hans had lined his office with glass cases that displayed Lego space models: the International Space Station, the Saturn V (one with the Skylab and one without), and the NASA Space Shuttle Discovery, among many others. I was captivated. Using a remote, he turned off the lamps inside the display cases and invited me to take a seat in his office at the Space Campus in the subarctic city of Kiruna, Sweden. A 3D-printed model of a CubeSat sat between us on the round, wooden table. As a professor of space systems who had dedicated much of his career to small satellites, this was a topic that Hans was particularly excited about. Drawing on logistical examples such as harbors and airports, he made a connection between these 10 × 10 × 10 cm satellites and the ongoing transformation of Sweden's sounding rocket range, Esrange, into an orbital launch site. The miniaturization of satellite technology and simultaneous growth in the demand for launches has prompted the state-owned Swedish Space Corporation (SSC) to take the lead in Europe, albeit not without competition from several other European countries equally driven to expand their space infrastructures. Hans saw immense potential in the emergence of CubeSats, which, he explained by analogy with container shipping, is mainly indebted to standardization and modularity, reducing the cost of construction and, in some cases, launch. He was also thrilled about the CubeSat as a pedagogical tool, saying that his students can now follow the entire cycle within the span of their master's program: from design to development, and perhaps even launch and operations. This was unlikely only a decade ago, and he added, “They can do it all within 45 minutes of driving!”</t>
  </si>
  <si>
    <t>Ojani</t>
  </si>
  <si>
    <t>Chakad</t>
  </si>
  <si>
    <t>Compression-Expansion: Miniaturization, Modularity, andLogistics Beyond Earth</t>
  </si>
  <si>
    <t>American Anthropologist 127(3): 424-434</t>
  </si>
  <si>
    <t>How does the office setting — Lego models, display cases, lamps, and the 3D-printed CubeSat — make large-scale space infrastructure feel tangible and intimate?</t>
  </si>
  <si>
    <t>What does Hans’s enthusiasm reveal about the relationship between technological standardization, national infrastructure, and pedagogy?</t>
  </si>
  <si>
    <t>How does the analogy to harbors, airports, and container shipping shape the reader’s understanding of CubeSats and orbital launch systems?</t>
  </si>
  <si>
    <t>discusses medical emergency</t>
  </si>
  <si>
    <t xml:space="preserve">During fieldwork in Mumbai in January 2023, I was rushed to the Accident and Emergency Care Department at TSH Hospital.1 I had phoned my Mumbai-based parents complaining of breathlessness and a galloping pulse rate; they had come over to swiftly shepherd me to TSH. The emergency room doctor immediately assigned me to one of the department's eight beds and placed an oxygen mask over my nose before having a portable x-ray machine sent over to me. I would later find out that I had gotten there just as I was entering septic shock. The chest x-ray revealed shadows throughout about 70% of my lungs; I had a sudden, swift, and severe case of multilobar pneumonia. A battery of tests followed. A plastic intravenous (IV) line was placed on my left hand to inject a corticosteroid and prevent respiratory failure. As soon as the tests came back negative, ruling out possibilities such as COVID-19, heart abnormalities, and tuberculosis, I was started on an antibiotic drip and wheeled to the intensive care unit (ICU). Even in that short span of time, numerous plastics were used and discarded—gloves, syringes, tubes, masks, packaging, and others. By the end of my 7 days in the ICU and 3 days in the hospital after that, they would be far, far more. Among the most numerous disposable plastics I consumed, the hospital bill chronicled 126 syringes of varying types, 248 gloves, 26 pressure monitoring lines, and 16 IV lines. </t>
  </si>
  <si>
    <t>Pathak</t>
  </si>
  <si>
    <t>Gauri</t>
  </si>
  <si>
    <t>“The Statistical View Is Not the Moral View”: Disposable Medical Plastics as Toxic Infrastructure</t>
  </si>
  <si>
    <t>American Anthropologist 127(3): 476-486</t>
  </si>
  <si>
    <t>How does the vignette use medical objects — oxygen mask, x-ray machine, IV line, gloves, syringes, tubes — to make the hospital visible as an institution?</t>
  </si>
  <si>
    <t>What happens when the writer shifts from the urgency of septic shock and pneumonia to the accumulated record of disposable plastics?</t>
  </si>
  <si>
    <t>How does the hospital bill function as a different kind of ethnographic evidence, documenting not only treatment but also material consumption?</t>
  </si>
  <si>
    <t>We stood in a small, cluttered office. With a furrowed brow and a weary smile, the Executive Director of Pacific Community Hub (PCH), Elizabeth, shared her daily challenges in keeping the secular, non-profit, grassroots organization afloat. Elizabeth performs a superhuman feat as she shifts from leadership to management; juggles budgets, finances, and fundraising efforts; writes grant proposals; networks within the community; manages operations; supports frontline workers during meal programs and services; and even picks up donations, such as diapers, to hand to vulnerable families. The breadth of her duties is staggering. I was struck by her honesty, as it made apparent how understaffed the nonprofit organization is and revealed the pressure on staff and volunteers. This ethnographic account explores the contradictions and paradoxes between top-down policy implementation and the on-the-ground realities faced by PCH, which serves vulnerable populations in Vancouver’s Downtown Eastside (DTES).</t>
  </si>
  <si>
    <t>Stampliaka</t>
  </si>
  <si>
    <t>Policy from Above, Solutions from Below: Unpacking the Paradoxes of Food Security Interventions in the Downtown Eastside of Vancouver, BC</t>
  </si>
  <si>
    <t>The Ethnograph 9:49-58</t>
  </si>
  <si>
    <t>How does the description of Elizabeth’s many tasks reveal the hidden labor required to keep a grassroots nonprofit functioning?</t>
  </si>
  <si>
    <t>What does the cluttered office setting suggest about the relationship between organizational ideals and material constraints?</t>
  </si>
  <si>
    <t>How does the vignette use one person’s exhaustion and multitasking to show the gap between top-down policy and on-the-ground realities?</t>
  </si>
  <si>
    <t>It was not even 5:30 a.m. on a January morning in 2020 when Coach, driving in the pitch dark on the way out of Addis Ababa, was already on the phone with a sleepy Yosef. “Selassa zetteyn?” “Do we have size 39?” he asked. He was asking for Almaz, a woman in the elite training group I was doing fieldwork with, for an upcoming marathon in Germany. Yosef, who worked in the management office near the national stadium, was still home in bed, but he knew the limited number of racing shoes that they had available and had committed the sizes to memory. Long before dawn, we were all aware of how Ethiopian runners' everyday routines were shaped by global value circuits in which access to high-tech footwear mediates entry into a racialized and unequal labor hierarchy. Yosef, the office manager of the training group, told him, “No, not yet.” “Shit,” he said, in English. Coach thought of one athlete with an upcoming competition who would soon be hounding him for the newest version of the Nike super shoes, and the others that would follow suit. Super shoes are often carbon-plated shoes that were introduced in 2016 and led to a dramatic sweeping reduction in times. “These shoes are causing a big problem,” he turned to me and said, “The athletes, they think without these shoes, they cannot run well. It's not good for them. It's not good for their psychology.”</t>
  </si>
  <si>
    <t>Borenstein</t>
  </si>
  <si>
    <t>Hannah</t>
  </si>
  <si>
    <t>Finding One's Footing: Hidden Abodes of Production in the Global Running Economy</t>
  </si>
  <si>
    <t>Anthropology of Work Review 47(1):e70021</t>
  </si>
  <si>
    <t>How does the early-morning phone call about shoe size reveal the larger institutional world of elite running?</t>
  </si>
  <si>
    <t>What does Yosef’s memorization of the available shoe sizes show about scarcity, management, and informal labor within the training group?</t>
  </si>
  <si>
    <t>How do the Nike “super shoes” connect the everyday routines of Ethiopian runners to global athletic institutions, sponsorship economies, and unequal labor hierarchies?</t>
  </si>
  <si>
    <t xml:space="preserve">On a warm, humid day in 2016, I sat inside the auto-rickshaw of Vikas in south Delhi. We were in one of the by-lanes of a middle-class neighborhood, away from the eyes of the traffic police on the main road, who disliked idle autos by the roadside. Vikas was on a work break, and we discussed his long experience driving an auto-rickshaw in Delhi for the last 10 years. "In my second year of auto-driving in 2009, I was ticketed/challaned for refusing a passenger while going home in the evening. The next morning, I narrated the incident to a regular passenger, a government clerk in the water department, and asked him if I would incur a fine for telling the truth in court. ‘Speak to a judge? Don't ever try that; they may take away your vehicle and throw you in jail’, he warned me in a shocked tone. Several weeks later, my case came up in traffic court, and I sincerely told the judge what had transpired on the street. This was my fourth time in court in 2 years; I know its insides. Even the tea seller outside recognized me. The judge, after listening to me, canceled my fine!" It was striking to me how the clerk, belonging to the middle class, seemed unaware of the legal process, particularly the cadence of magistrate court conversations. Despite being part of the bureaucracy, the clerk also lacked Vikas' confidence, built from long-standing personal experience navigating the lower court system. Vikas took great pride in his accumulated knowledge. </t>
  </si>
  <si>
    <t>Mullick</t>
  </si>
  <si>
    <t>Souvanik</t>
  </si>
  <si>
    <t>Small Transport Operators as Democratic Actors: Work, Politics, and Governance in Delhi</t>
  </si>
  <si>
    <t>Anthropology of Work Review44 (2): 105–119</t>
  </si>
  <si>
    <t>How does Vikas’s story about one traffic ticket reveal the everyday workings of the court system?</t>
  </si>
  <si>
    <t>What does the contrast between the government clerk’s fear and Vikas’s confidence show about different kinds of institutional knowledge?</t>
  </si>
  <si>
    <t>How do small details — the by-lane, idle autos, traffic police, repeated court visits, and the tea seller who recognizes him — make the legal system feel ordinary and lived?</t>
  </si>
  <si>
    <t>The Finnish ice hockey team, the Storm, had just trounced a rival team when an ecstatic fan approached the team’s sport manager, Mikko, in the stands. The fan shook his hand and congratulated him on the win, commenting that Mikko had been quite lucky throughout his career to manage such successful teams. Mikko laughed and shook his head, clarifying: “What looks like luck is actually the result of work.” Like many sports professionals, Mikko believes that “lady luck” does play a role in every game, and he is sure to invoke it, as do the fans, when a misdirected shot somehow makes it into the goal or the puck unexpectedly glances off the boards. These unpredictable feats and failures can seem almost magical, and the uncertainty of outcomes in competitive sports is precisely the allure for its spectators. Part of the magic of the game is the way it conceals the vast labor infrastructure that is coordinated to make lucky moments possible.</t>
  </si>
  <si>
    <t>Pietikäinen &amp; Hegel</t>
  </si>
  <si>
    <t>Sari &amp; Christine</t>
  </si>
  <si>
    <t>Assembling Success: Desire, Worker Mobility, and Value Creation in Finnish Ice Hockey</t>
  </si>
  <si>
    <t>Anthropology of Work Review, 42: 71-81</t>
  </si>
  <si>
    <t>How does the brief exchange between the fan and Mikko reveal the hidden labor behind professional sports success?</t>
  </si>
  <si>
    <t>What kinds of work are concealed when a team’s victory is explained as “luck”?</t>
  </si>
  <si>
    <t>How does the vignette use the contrast between the “magic” of the game and the “labor infrastructure” behind it to reframe professional sport as an institution?</t>
  </si>
  <si>
    <t>*workplace conflict; verbal abuse*</t>
  </si>
  <si>
    <t>he commotion started when Ronith noticed a slight bump in the steel rods that would one day make up the floor of a “state-of-the-art” educational facility in Delhi. Ronith, an engineer with Prakash Limited, the company responsible for constructing the building, had come to check the progress of the floor, hoping to be able to tell his boss that they could proceed to pouring the concrete. The floor was a patchwork of wood platforms that together would form a mold for the concrete. Atop the platforms was a grid of steel reinforcement rods. They were all in place—all save for this one unsightly bump. Moving closer, Ronith saw that the cause of this bump was a piece of scrap wood that had been pinned beneath the steel reinforcements. No one had bothered to clear it away before wiring the steel rods into place. Growing angry, Ronith started yelling at some nearby bar benders for installing the steel bars so carelessly. The bar benders, who worked for a subcontractor, did not seem particularly distraught, but they did send for their foreman. Eventually, the foreman, Javed, arrived, and Ronith turned his anger on him. He demanded to know how the bar benders could have been so careless. They had simply laid the metal over a piece of debris. “You do very dirty work!” Ronith yelled accusingly. Javed replied that this was not their responsibility. He argued that it was the carpenters’ fault for not cleaning up when they had installed the platforms. Incensed, Ronith raised his voice even louder and called Javed a “bahen chod” (sister fucker). The moment Ronith uttered these words, the tenor of the dispute changed. Javed stepped closer to Ronith and raised his hand. A few bar benders rushed in to keep the two men from coming to blows, while others in the area, myself included, stopped what they were doing to watch. Javed kept shouting, “You can’t say that to me. Don’t say bahen chod, don’t say bahen chod … I am not a laborer!” Eventually, the two men calmed down, and the crowd began to relax somewhat. A bar bender who was standing next to me shook his head and said, “It’s not right to talk like this. We aren’t labor. You have to treat us differently.” A nearby carpenter nodded his head, and all present seemed to agree that the language had been excessive.</t>
  </si>
  <si>
    <t>Sargent</t>
  </si>
  <si>
    <t>Adam</t>
  </si>
  <si>
    <t>Working against Labor: Struggles for Self in the Indian Construction Industry</t>
  </si>
  <si>
    <t>Anthropology of Work Review 41: 76-85</t>
  </si>
  <si>
    <t>How does the small bump in the steel rods reveal the larger organization of labor on the construction site?</t>
  </si>
  <si>
    <t>What does the argument between Ronith and Javed show about institutional hierarchy, responsibility, and subcontracted work?</t>
  </si>
  <si>
    <t>How does the moment of insult make visible the fragile boundaries between technical authority, managerial power, and workers’ dignity?</t>
  </si>
  <si>
    <t xml:space="preserve">
On a still, humid September morning, I sat in Hamdan Sahib’s office, a decrepit room inside Kinzabad’s grain market shared by eleven patwari.1 The patwari is the lowest-tier employee of the Punjab Irrigation Department’s Revenue Wing. As I quietly read my copy of the 1873 Canal and Drainage Act, colonial-era legislation that underpins the irrigation regime, Hamdan Sahib was agitatedly drawing and erasing a map. For such days, I had mastered the skill of melting into my wicker chair and flipping pages back and forth to appear productively occupied, not needing his attention. Map work was done on the straw mat covering the office floor because the paper sheets were large and needed to be spread out. He was preparing a case in an ongoing water dispute. Such disputes could involve someone taking water out of turn, polluting a watercourse, or blocking flow to other water users. A first step in a complaint brought to the Irrigation Department is for the patwari to conduct an investigation of the area in which the dispute occurred. Suddenly, he smacked his pencil on his right knee and asked, “What section are you reading?” When I said I was reading the one on how the application for a change in warabandi (irrigation water distribution schedule) is made, he exclaimed in exasperation, “No applications here! Phone calls are operating procedure!” An influential politician, who had a wari (water turn) at night and wanted it changed to the morning because it was more convenient, had been calling Hamdan Sahib and his executive engineer (“XEN”) every day. This put pressure on Hamdan Sahib, who was fielding phone calls from his superior and promises of favor from the politician if her request was fulfilled. The warabandi is pushed forward by twelve hours every year so that those who had turns at night the previous year would get morning turns, and vice versa, to distribute the inconvenience of night water turns among all water users (Hayat 2019). The politician wanted to avoid her year of night turns. Hamdan Sahib, “What do you think officers think every morning when they get ready to go to work?” Without waiting for an answer, he continued, “They don’t think ‘What good will I do today? Who will I help today?’ They are thinking, Mein aaj diharri kaisay banaoon ga? (How will I make the daily wage today?).”</t>
  </si>
  <si>
    <t>Hayat</t>
  </si>
  <si>
    <t>Maira</t>
  </si>
  <si>
    <t>The Bureaucrat’s Wage: (De)Valuations of Work in an Irrigation Bureaucracy</t>
  </si>
  <si>
    <t>Anthropology of Work Review 41: 86-96</t>
  </si>
  <si>
    <t>How does the contrast between written law and “phone calls” reveal the everyday workings of the irrigation bureaucracy?</t>
  </si>
  <si>
    <t>What does Hamdan Sahib’s map-making show about the practical labor involved in managing water disputes?</t>
  </si>
  <si>
    <t>How does the politician’s request to change her water turn expose the relationship between bureaucratic procedure, influence, hierarchy, and corruption?</t>
  </si>
  <si>
    <t>*physical punishment of a child*</t>
  </si>
  <si>
    <t>On a warm April evening, in a blue house at the edge of Amalpur, a village in the North Indian state of Bihar, I observed a quotidian domestic scene. The women of the household prepared dinner for the extended family. The children completed their homework on a bench under a single light bulb. The voices of men gathered in the lane drifted through the open window. Trucks and motorbikes honked as they passed, heading for the villages beyond this one. Suddenly, Rajesh Kumar burst through the door of his home. He marched up to the children and slammed their workbooks shut. They had been talking together but quickly fell silent. Rajesh grabbed his eight-year-old nephew, Rishu, by the arm and gave him three slaps on his back. Then he tweaked his ear and, holding it, shouted at him: “What do you think will happen if you don’t study? Do you want to spend your entire life plowing fields? Do you want to grow up to be a farmer (kisān)?” Rishu howled. As soon as he could slip free from his uncle’s grasp, he darted away to cower in the safety of his grandmother’s embrace. This was hardly out of the ordinary in Amalpur for the disciplining of a wayward child, in either its manner or its cause. The family lamented the fact that the boy had been naughty recently, skipping school and after-school tutoring lessons on several days and lying about his whereabouts. They feared that if they did not intervene, his education would veer off course. Watching from across the room, I found Rajesh’s admonition particularly revealing: “Do you want to grow up to become a farmer?” He spat the words with such vitriol. I was in the midst of a year and a half of ethnographic fieldwork on farming practices in Bihar’s Nalanda district. I had come to this village because I wanted to understand the perspectives and experiences of rural people who owned and worked the land. My neighbors took pride in providing food for their families. How had it reached the point where the prospect of a child becoming a farmer signaled such an undesirable, even shameful, future? How had the figure of the farmer, once hailed as a bastion of respectability and the backbone of the nation, become a curse?</t>
  </si>
  <si>
    <t>Kantor</t>
  </si>
  <si>
    <t xml:space="preserve">Hayden S. </t>
  </si>
  <si>
    <t>Locating the Farmer: Ideologies of Agricultural Labor in Bihar, India</t>
  </si>
  <si>
    <t>Anthropology of Work Review 41: 97-107</t>
  </si>
  <si>
    <t>How does Rajesh’s disciplining of Rishu reveal the pressure families place on education as a path away from farming?</t>
  </si>
  <si>
    <t>What larger institutional worlds become visible through this small domestic scene — school, tutoring, family authority, agriculture, and rural labor?</t>
  </si>
  <si>
    <t xml:space="preserve">An assistant manager for the Lahore Waste Management Company, Ms. Mariam monitors solid waste disposal for several Union Councils in the Garden Town area of Lahore, Pakistan. As we waited for a garbage compactor to arrive one morning, a field supervisor (dāroghah) arrived to let the noticeably agitated Ms. Mariam know that the compactor was running behind schedule. Shortly thereafter the vehicle arrived, and two sanitation workers stepped out. They put a couple of bricks underneath an overflowing container to balance it and then attached the container to the compactor’s hooks, which lifted and deposited the waste into the back. A bit later, another sanitation worker from a nearby area dumped a wheeled cart full of discard materials onto a tattered, soiled sheet spread on the ground. The other two workers lifted the sheet with their bare hands, swung it back and forth, and heaved the materials into the back of the truck—the impact causing a cloud of particles to billow out. Unmasked, the two workers recoiled and turned their faces away. Watching me taking all of this in, Ms. Mariam noted, “We’ve tried to teach them the correct technique for disposing of trash. We have even started distributing masks, gloves, and uniforms, but they are uneducated and unaware. They don’t understand.” Then, as the hydraulic system was switched on, water from the squeezed trash started leaking. Immediately, Ms. Mariam turned to the supervisor and demanded to know, “Why is the water leaking?” The metal cap that covers the pipe and prevents leakages, one of the nearby workers told us, had been sold by another worker to a nearby scrap dealer (kabāṛī). Livid, Ms. Mariam took a picture of the pipe with her smartphone and informed the supervisor that a formal complaint would be filed and that, as the most senior field supervisor, he would be held accountable. Finally, before departing that morning, Ms. Mariam harangued everyone gathered there—supervisors, drivers, sanitation workers, and me—that discipline and a proper work schedule were of the utmost importance: compactors must arrive on time to take away waste on a regular basis.
</t>
  </si>
  <si>
    <t>Butt</t>
  </si>
  <si>
    <t>Waqas H.</t>
  </si>
  <si>
    <t>Technics of Labor: Productivism, Expertise, and Solid Waste Management in a Public-Private Partnership</t>
  </si>
  <si>
    <t>Anthropology of Work Review 41: 108-118</t>
  </si>
  <si>
    <t>How does the delayed compactor reveal the importance of schedule, discipline, and coordination in municipal waste management?</t>
  </si>
  <si>
    <t>What does the missing metal cap show about the fragile material infrastructure that makes waste disposal work?</t>
  </si>
  <si>
    <t>How does Ms. Mariam’s response—teaching “correct technique,” distributing gear, taking a photo, threatening a formal complaint—reveal institutional ideas about responsibility, education, and accountability?</t>
  </si>
  <si>
    <t>The main room in the Khora office—a branch office of an Indian nongovernmental organization (NGO), which I call Pahari Sansthan—was not the best place for electronics. The desks and chairs wobbled as we typed and dim lighting obscured computer screens. One afternoon, I wobbled next to Neema, a Pahari Sansthan fieldworker, as we filled out a new report for Himalayan Trust, an Indian foundation that supported the NGO's microfinance project. The form was in English, and although Neema was fluent in Hindi and the local language Kumaoni, she only understood a little English. We made it halfway through the report before getting stuck on a section asking how members of the microfinance groups (or SHGs) used the loans they received. The form listed seven possible loan purposes divided into two categories: “Loan for Income Generation Activities” and “Loan for Consumptive Activities” [...]. One of the options listed under “Income Generation Activities” was “Livestock,” a word Neema knew. We assumed this referred to loans for buying livestock, which no SHG member had done. This meant that all but one of the loans were classed as “consumptive,” since most were used for education, health, or “other” expenses. Neema worried that this would not look good to Himalayan Trust because they asked for the percentage of loans used for income generation on the front page of the report, along with other essential information about the microfinance program. “Could we count loans for feed as livestock loans?” I asked. Over 100,000 rupees ($1,666) of loans had been used to purchase feed.3 If we moved these loans from the “Others” section to the “Livestock” section, the proportion of income-generation loans would rise to 36 percent. Neema heartily agreed; after all, animals need feed to be productive.</t>
  </si>
  <si>
    <t>Goodman</t>
  </si>
  <si>
    <t>Rachael</t>
  </si>
  <si>
    <t>Getting Creative with Data: Managing Relationships and Quantitative Proof in an Indian NGO</t>
  </si>
  <si>
    <t>American Anthropologist, 122: 799-813</t>
  </si>
  <si>
    <t>How does the reporting form reshape the meaning of women’s loan use by dividing activities into “income generation” and “consumptive” categories?</t>
  </si>
  <si>
    <t>What does the decision to count animal feed as “livestock” reveal about the practical negotiations involved in NGO reporting?</t>
  </si>
  <si>
    <t>How does the scene show institutional power operating through ordinary tools such as forms, categories, percentages, and English-language reporting requirements?</t>
  </si>
  <si>
    <t>During a 2011 interview, a North American Andeanist archaeologist, who I'll call Hannah, described an early experience that almost led her to leave archaeology. "I'm always respectful and I was always eager. But unfortunately, with the boss of the project, he sort of requires, and really really likes, if you kiss ass. That was really hard. Because the other graduate students, they were much older than me and were like, “Well, you need to kiss more ass.” Very blatantly, like, “If you want to make it in this field, you need to be doing this, you need to be…” And I was like, “Are you kidding me? I'm here every day, I do my work, I'm respectful, I'm eager.” … And it was implied that this is how [archaeology] works, but especially with someone with such a status [as] this person. For example, one of the other graduate students would read in the evening something that the professor wrote, and then come in the morning like, “I had this really great idea!” Something sort of related to what the professor had initially written, and he'd be like, “Oh, I totally agree!” And then they'd get in this discussion. It was obviously a game. (February 2011)" At the time we spoke, Hannah was nearing the end of her PhD at a North American university and had established a solid reputation for herself. With some satisfaction, she remarked that the bullying students who'd told her to “kiss ass” were no longer working in archaeology at all. The moral she'd taken from this story was that hierarchies and nepotism do not, in fact, have a place in archaeology, and a successful career is best forged through hard work. Later in the same interview, I asked how she'd met the various mentors who'd invited her on their projects or encouraged her graduate applications. In response, she described a series of chance encounters at conference parties or dinners that all led to career-changing invitations. "I met some people at a conference…. I don't know how it happened, but I started talking to someone on the project and they had me over to dinner…. We went and ate dinner with the [project] crew, completely casual. Then, from there I went down [to their excavation] because I had this one contact [from the dinner]…. They gave me a scholarship, meaning I didn't really have to pay to come down. (February 2011)" When applying to graduate school, Hannah reached out to potential faculty advisors. One could not take her that year, but: Hannah (H): He put [me] in contact with Sam. I came down to visit [Sam's university]…. I had put in my application but they hadn't done the selection yet. I'm like, “Well, I'm going to be in town,” because I was driving [to that state anyway]. Obviously, it's not straight passing through. I had to make a detour. I know showing your face makes a big difference. Mary (M): How did you know that showing your face and emailing people beforehand … ? H: I think that any way that you can set yourself out from the pack helps because, otherwise, I'm sure the majority of applications are all good, or you wouldn't even be applying to grad school, you wouldn't have letters of recommendation. It was just an intuition thing. No one ever told me, “You should do this,” but I had the understanding that you shouldn't apply to grad school unless you have someone who wants to accept you and work with you…. I just figured that if I can make any sort of impression personally, it's going to help my application because [my GRE scores2] weren't all that stellar. There's things that could count against me, you know what I mean? So I figure, you know, do anything you can. We actually went out and we partied all night. We had a great time, I hung out with [Sam] and [another archaeology professor] and they all responded really well to me. M: They took you out drinking? H: We had a great time…. Anyway, I was very fortunate. I think that really made a difference because they only accepted two people that year. I don't think that I would have gotten in if I hadn't done that. M: The fact that you'd made the effort to come and met with him made the difference? H: Could be, but I think they had at least a feeling about me. They had had a conversation with me. I really don't think that I would have gotten in if they hadn't done that. (February 2011)</t>
  </si>
  <si>
    <t>Leighton</t>
  </si>
  <si>
    <t>Mary</t>
  </si>
  <si>
    <t>Myths of Meritocracy, Friendship, and Fun Work: Class and Gender in North American Academic Communities</t>
  </si>
  <si>
    <t>444-445</t>
  </si>
  <si>
    <t>American Anthropologist, 122: 444-458</t>
  </si>
  <si>
    <t>How do informal encounters — dinners, conference parties, visits, conversations, and drinking — shape access to archaeology as a profession?</t>
  </si>
  <si>
    <t>What tension does the vignette reveal between Hannah’s belief in hard work and her recognition that “showing your face” made a difference?</t>
  </si>
  <si>
    <t>How does the phrase “it was obviously a game” help frame academic hierarchy, mentorship, and professional advancement as institutional practices?</t>
  </si>
  <si>
    <t>Dozens of young tech enthusiasts wait in line to be allowed admission to the 2015 “Hack CDMX” event in Mexico City. Like other hackathons, this event proposes that participants show up, network, build a multidisciplinary team, and create a technological solution to a pressing societal problem. The winners receive cash prizes and a promise from the city government to provide institutional support for the project to be successfully implemented.The event is sponsored by over thirty government entities; if the heavy government involvement is somehow lost on any of the participants, they are promptly reminded when a caravan of black Chevy Suburbans pulls up to the building. Several square-shaped men wearing suits, dark sunglasses, and earpieces jump out of one of the vehicles and form a pocket around a slimmer man with a nicer suit as they approach the entrance. “Con esos lentes no pueden ver que hay una cola” (With those glasses, they can't see there's a line),1 one young man exclaims. “Quién es?” (Who is he?) I ask. “No sé y no me importa” (I don't know and I don't care), he responds. Waiting in line, a couple of young men spot an obscure door with a sign that reads, “Tocar en la siguiente puerta → o la cortina de la vuelta” (Knock on the next door → or the curtain around the corner). One of them quickly gets out a marker and makes two small modifications to change “cortina” (curtain) to “cantina” (bar). “There it is, the first hack of the day” (Ahí está, el primer hack del día), he announces to an approving crowd.</t>
  </si>
  <si>
    <t>Beltrán</t>
  </si>
  <si>
    <t>Hector</t>
  </si>
  <si>
    <t>Code Work: Thinking with the System in México</t>
  </si>
  <si>
    <t>487-488</t>
  </si>
  <si>
    <t>American Anthropologist, 122: 487-500</t>
  </si>
  <si>
    <t>How does the arrival of government officials and security personnel change the atmosphere of the hackathon line?</t>
  </si>
  <si>
    <t>What does the young man’s joke — “With those glasses, they can’t see there’s a line” — reveal about hierarchy, access, and resentment at the event?</t>
  </si>
  <si>
    <t>How does the altered sign — changing “curtain” to “bar” — become “the first hack of the day,” and what does that suggest about the difference between official innovation and everyday play?</t>
  </si>
  <si>
    <t>*police/state violence*</t>
  </si>
  <si>
    <t>In August 2010, Hamisi was kidnapped in broad daylight outside a Nairobi shopping center. Kenyan police transported him by car, hooded and handcuffed, across the border to Uganda. Along the way, he learned that he was suspected of involvement in the World Cup bombings that had occurred the previous month in Uganda's capital city of Kampala, claiming over seventy lives. After twelve hours on the road, he was ushered inside the headquarters of Uganda's Rapid Response Unit, where British and American interrogators awaited him. The interrogators accused Hamisi of having ties to militants in the region and pressured him to work as an informant. When his answers proved to be unsatisfying, he was subjected to psychological and physical abuse and threatened with rendition to Guantanamo. Back home in Nairobi, Hamisi's wife, Maryam, frantically sought information on his whereabouts. Witnesses to the abduction noted that the apprehending men were dressed in plain clothes and used an unmarked vehicle. This was consistent with the modus operandi of the Anti-Terror Police Unit (ATPU), a special branch of the Kenyan police formed in 2003 with funding and training from the United States and United Kingdom. The ATPU has since become notorious in Kenya for its plainclothes death squads that operate with impunity. Families and rights activists in search of answers are often told by Kenyan officials that the ATPU is simply following instructions provided to them by outside powers.</t>
  </si>
  <si>
    <t>Al-Bulushi</t>
  </si>
  <si>
    <t>Samar</t>
  </si>
  <si>
    <t>Citizen-Suspect: Navigating Surveillance and Policing in Urban Kenya</t>
  </si>
  <si>
    <t>819-820</t>
  </si>
  <si>
    <t>American Anthropologist, 123: 819-832</t>
  </si>
  <si>
    <t>How does Hamisi’s abduction reveal the everyday operation of transnational counterterrorism institutions?</t>
  </si>
  <si>
    <t>What does Maryam’s search for information show about how secrecy and denial affect families left behind?</t>
  </si>
  <si>
    <t>How does the involvement of Kenyan, Ugandan, British, and American actors complicate questions of responsibility and accountability?</t>
  </si>
  <si>
    <t>On the morning of the first day of Ki's advanced training at U-Haven, twelve urbanite apprentices entered and circled the four-hundred-square-foot training room. Cheerful if clipped greetings provided the soundtrack for what looked like an awkward, slow-motion square dance. Apprentices’ eyes darted nervously between fellow participants and the folding chairs tucked under the adjoined tables, as if one seat might offer more comfort, or perhaps a better view, than the next. The two video cameras that I had placed in the room's corners, with the help of a technically savvy research assistant, surely heightened the sense of an encompassing audience ready to evaluate apprentices’ performance. That said, participant observation is part and parcel of every MI [Motivational Interviewing] training, whether or not an anthropologist, her assistants, and equipment are involved. In vivid and often amusing terms, veteran MI practitioners recount the discomforts of having their rehearsals of MI continuously examined by colleagues, trainers, and coaches, while appreciating that ongoing evaluation is critical to the cultivation of their method. U-Haven is one of the largest social service organizations in a major American city and is strikingly diverse in the services it offers (i.e., residential care, drop-in programs, counseling services, medication management, refugee resettlement, outreach services, needle exchange, and medical care and referrals). Accordingly, its staff is professionally diverse, ranging from psychiatrists, nurses, and social workers—many with master's degrees in social work from elite institutions but some with bachelor's degrees in social work or equivalent bachelor's degrees—to paraprofessional staff who were once clients of U-Haven's services. Some U-Haven staff administer complex programs, writing grants and hiring staff to keep them afloat, and others provide direct services, such as counseling or case management. Yet, despite this professional diversity, which was reflected in the training room, U-Haven staff uniformly experience work conditions that are dreary and draining. They are charged with treating highly complex and pressing problems, and the resources with which to do so are rarely at hand. Ki—a white, forty-something clinical supervisor at U-Haven as well as a seasoned trainer—was intimately familiar with the challenges of apprentices’ work, having run weekly supervision meetings wherein staff regularly recounted faltering or failed strategies of engagement and a concomitant sense of inefficacy and burnout. Deeply committed to the principles of harm reduction, U-Haven prides itself on serving clients other city programs reject because of the complexity of their problems. In contrast to contingency-based programs, which require drug users to abstain from drugs and attend drug treatment while receiving case management, shelter, or ancillary services, harm-reduction programs like U-Haven focus on providing such resources to all participants in need of them, regardless of whether or not they abstain from drugs. Practically, this means that U-Haven professionals regularly interact with participants who are high, inebriated, in withdrawal, or otherwise suffering effects of drug and alcohol use. It also means that, relative to professionals in more traditional service settings, they have comparatively little leverage in getting clients to address what they view as the behavioral correlates of their circumstances. Ki designed the advanced training with these professional challenges in mind and with faith that MI can work in most any setting.</t>
  </si>
  <si>
    <t>Carr</t>
  </si>
  <si>
    <t>E. Summerson</t>
  </si>
  <si>
    <t>Learning How Not to Know: Pragmatism, (In)expertise, and the Training of American Helping Professionals</t>
  </si>
  <si>
    <t>528-529</t>
  </si>
  <si>
    <t>American Anthropologist, 123: 526-538</t>
  </si>
  <si>
    <t>How does the awkward moment of entering the training room reveal the institutional pressure placed on U-Haven staff to perform, improve, and be evaluated?</t>
  </si>
  <si>
    <t>What does the professional diversity of the apprentices show about U-Haven as a complex social-service institution?</t>
  </si>
  <si>
    <t>How does the contrast between U-Haven’s harm-reduction ideals and its “dreary and draining” work conditions reveal the gap between institutional values and everyday practice?</t>
  </si>
  <si>
    <t>Obama for America (OFA) field organizer Kip clasps his hands together as he ends his speech. A recent college graduate, Kip is a white twenty-something man with short brown hair, thick-rimmed glasses, and a close-cropped beard. He is standing in the middle of a well-furnished beige living room on a cool day in May 2012, surrounded by campaign volunteers who are wearing jeans and light sweaters, sitting comfortably on soft couches and armchairs. The assembled volunteers are members of Women for Obama, South Hills (WFOSH), a group composed of about fifty mostly retired middle-class white women over the age of fifty-five who reside in the suburban neighborhoods just south of Pittsburgh, Pennsylvania. Beginning in March 2012, WFOSH meetings had been occurring biweekly at the homes of different volunteers, normally between 5 p.m. and 8 p.m. Tonight, Kip scans the volunteers’ faces, clearly attempting to measure the impact of what he had meant as an encouraging pep talk. However, it is clear that Kip's words have fallen flat. Almost everyone is looking down. As the moment stretches out into an awkwardly long silence, I, too, scan the room. Bea, a volunteer seated in an armchair to my right, glances up from her call script and list of names. We make eye contact. She rolls her eyes noticeably and looks back down.
Throughout the spring of 2012, tensions had been increasing between Kip and WFOSH volunteers. At the heart of this tension were competing ideas about best practices for voter outreach. While everyone seemed to agree that volunteers’ interactions with other local voters were necessary to meet campaign goals, and that these interactions were most effective if and when volunteers were able to present a personal and nonpartisan self, the groups critically diverged on two fundamental issues: how a speaker might best achieve this presentation of self and how these interactions should be defined as politically efficacious. OFA operatives, clearly concerned with number of contacts, trained volunteers to personalize voter interactions only within the confines of campaign-sanctioned scripts, which would facilitate efficient interactions and data extraction and, cyclically, contribute to the development of future campaign language objects, such as scripts, talking points, and messaging. However, as Bea's eye roll suggests, most WFOSH volunteers were openly critical of OFA-sanctioned voter-outreach practices and communication strategies—especially those that focused on scripts and data collection—unconvinced that they were particularly meaningful, relevant, or effective. Instead, WFOSH volunteers framed effective interactions as those that might be directly persuasive and altered the OFA-sanctioned approach for voter outreach to achieve these persuasive ends. They completely ignored scripts and data collection, using voter contact information provided by OFA to handwrite letters to voters, to engage in long unscripted telephone conversations, and to discuss the concrete personal impacts of larger policy decisions.</t>
  </si>
  <si>
    <t>Maceyko</t>
  </si>
  <si>
    <t>Melissa</t>
  </si>
  <si>
    <t>olitical Campaigns, Voter Outreach, and American Democracy: Socializing Effective Participation and Citizen Agency in the United States</t>
  </si>
  <si>
    <t>American Anthropologist, 123: 539-551</t>
  </si>
  <si>
    <t>How does Bea’s eye roll reveal a larger conflict between OFA’s campaign strategy and WFOSH volunteers’ understanding of effective political outreach?</t>
  </si>
  <si>
    <t>What does the contrast between scripted voter contact and long, unscripted conversations show about different institutional models of political communication?</t>
  </si>
  <si>
    <t>How does the living-room setting shape the political work being done by the volunteers, especially in contrast to the campaign’s emphasis on scripts, metrics, and data extraction?</t>
  </si>
  <si>
    <t>On a grey spring day in 2015, cold rain fogs the windows of Anton's station wagon as we make the trek from Reykjavík to the south-central coast. We have driven almost two hours along the highway before turning off onto a bumpy dirt road that leads us past farmhouses, through a swampy flatland, and ultimately out to the landing station where Iceland's fiber-optic cables come ashore. Anton gets out and struggles with the lock to open the razor-wire fence around it (“Things rust fast out here,” he explains), and we all make a run for the shelter of the cable station—a squat cement facility built to persist against the salty wetness and relentless coastal wind. Once inside we shake the rain off, the smell of wet wool blooming into the air, and Anton and Óli settle into their routine: one puts on a pot of coffee while the other pulls out the laptop they use to run diagnostics on the equipment this facility is meant to protect. Today, we are here to investigate a minor interruption in the electrical feed to the cable that runs from Iceland to Denmark. So Anton replaces his boots with antistatic neoprene slippers and grounds his body against the 1000-volt current by snapping on a plastic armband and clipping one end into the power supply. For the technicians Anton and Óli, this work is routine maintenance, the kind of thing they are called to do every couple of weeks, and don't mind insofar as it's nice to get out of the office at the telecommunications company where they work. Most of their time on this and other visits is spent alternating between troubleshooting the technology and chatting casually about their families and football teams. But now that an anthropologist has taken an interest, they occasionally indulge me in reflecting on the nature of their work. “This is the last place in Iceland where you could get online in an apocalypse,” Óli muses, as he hands Anton a new traffic card to place in the cable's power feed. He gestures to the wall behind us, where the same submarine cable that extends all the way to Denmark surfaces, coils, then gets rerouted to the island's municipalities: “It's definitely where I'll be.” Anton agrees, squinting to affix delicate fibers to the new traffic card, and adds that the landing station is also a place where Iceland's connections could be cut. “I'd make a great terrorist,” he jokes, raising an eyebrow in mock villainy. Without missing a beat, Óli quips back, wryly, “Guess not, since you've never thought of it before.”</t>
  </si>
  <si>
    <t>Johnson</t>
  </si>
  <si>
    <t>Alix</t>
  </si>
  <si>
    <t>The Mechanics of Sovereignty: Autonomy and Interdependence across Three Cables to Iceland</t>
  </si>
  <si>
    <t>578-579</t>
  </si>
  <si>
    <t>American Anthropologist, 123: 578-589</t>
  </si>
  <si>
    <t>How does the vignette make digital connectivity feel physically grounded in a specific coastal landscape?</t>
  </si>
  <si>
    <t>What do Anton and Óli’s routine actions — opening the fence, running diagnostics, grounding the body, replacing a traffic card — show about the everyday labor behind digital infrastructure?</t>
  </si>
  <si>
    <t>How do their jokes about apocalypse and terrorism reveal the cable station as both an ordinary workplace and a site of national vulnerability?</t>
  </si>
  <si>
    <t>ID</t>
  </si>
  <si>
    <t>Length</t>
  </si>
  <si>
    <t>Warning</t>
  </si>
  <si>
    <t>Content</t>
  </si>
  <si>
    <t>Author_last</t>
  </si>
  <si>
    <t>Author_first</t>
  </si>
  <si>
    <t>Publication_date</t>
  </si>
  <si>
    <t>Title</t>
  </si>
  <si>
    <t>Page_No</t>
  </si>
  <si>
    <t>Material_Type</t>
  </si>
  <si>
    <t>Publisher_Journal_Website</t>
  </si>
  <si>
    <t>Q1</t>
  </si>
  <si>
    <t>Q2</t>
  </si>
  <si>
    <t>Q3</t>
  </si>
  <si>
    <t>Q4</t>
  </si>
  <si>
    <t>Word_Count</t>
  </si>
  <si>
    <t>Lesson</t>
  </si>
  <si>
    <t>Lesson_title</t>
  </si>
  <si>
    <t>Lesson_link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</si>
</sst>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Aptos Narrow"/>
      <family val="2"/>
      <scheme val="minor"/>
    </font>
    <font>
      <sz val="12"/>
      <color theme="1"/>
      <name val="Aptos Narrow"/>
      <scheme val="minor"/>
    </font>
    <font>
      <sz val="12"/>
      <color rgb="FF000000"/>
      <name val="Aptos Narrow"/>
      <scheme val="minor"/>
    </font>
    <font>
      <sz val="12"/>
      <color rgb="FF1B1B1A"/>
      <name val="Aptos Narrow"/>
      <scheme val="minor"/>
    </font>
    <font>
      <sz val="12"/>
      <color rgb="FF000000"/>
      <name val="Aptos Narrow"/>
      <family val="2"/>
      <scheme val="minor"/>
    </font>
    <font>
      <sz val="14"/>
      <color rgb="FF1C1D1E"/>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xf numFmtId="0" fontId="1" fillId="0" borderId="0" xfId="0" applyFont="1"/>
    <xf numFmtId="0" fontId="1" fillId="0" borderId="0" xfId="0" applyFont="1" applyAlignment="1">
      <alignment wrapText="1"/>
    </xf>
    <xf numFmtId="0" fontId="2" fillId="0" borderId="0" xfId="0" applyFont="1"/>
    <xf numFmtId="0" fontId="0" fillId="0" borderId="0" xfId="0" applyAlignment="1">
      <alignment wrapText="1"/>
    </xf>
    <xf numFmtId="0" fontId="4" fillId="0" borderId="0" xfId="0" applyFont="1"/>
    <xf numFmtId="0" fontId="4" fillId="0" borderId="0" xfId="0" applyFont="1" applyAlignment="1">
      <alignment wrapText="1"/>
    </xf>
    <xf numFmtId="0" fontId="5" fillId="0" borderId="0" xfId="0" applyFont="1"/>
    <xf numFmtId="49" fontId="1" fillId="0" borderId="0" xfId="0" applyNumberFormat="1"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Users/pouyan/Desktop/Vignette%20Printer/Data/Data_Vignettes_Lessons%20copy.xlsx" TargetMode="External"/><Relationship Id="rId1" Type="http://schemas.openxmlformats.org/officeDocument/2006/relationships/externalLinkPath" Target="Data_Vignettes_Lessons%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ata"/>
      <sheetName val="Lessons"/>
    </sheetNames>
    <sheetDataSet>
      <sheetData sheetId="0"/>
      <sheetData sheetId="1">
        <row r="1">
          <cell r="A1" t="str">
            <v>Lesson</v>
          </cell>
          <cell r="B1" t="str">
            <v>Title</v>
          </cell>
          <cell r="C1" t="str">
            <v>Link</v>
          </cell>
        </row>
        <row r="2">
          <cell r="A2">
            <v>1</v>
          </cell>
          <cell r="B2" t="str">
            <v>Multisensoriality in Ethnographic Writing</v>
          </cell>
          <cell r="C2" t="str">
            <v>https://ethnography.ca/lesson1</v>
          </cell>
        </row>
        <row r="3">
          <cell r="A3">
            <v>2</v>
          </cell>
          <cell r="B3" t="str">
            <v>Temporal Texture and Narrative Time</v>
          </cell>
          <cell r="C3" t="str">
            <v>https://ethnography.ca/lesson2</v>
          </cell>
        </row>
        <row r="4">
          <cell r="A4">
            <v>3</v>
          </cell>
          <cell r="B4" t="str">
            <v>Tone, Voice, and Narrative Perspective</v>
          </cell>
          <cell r="C4" t="str">
            <v>https://ethnography.ca/lesson3</v>
          </cell>
        </row>
        <row r="5">
          <cell r="A5">
            <v>4</v>
          </cell>
          <cell r="B5" t="str">
            <v>Affect and Ambiguity</v>
          </cell>
          <cell r="C5" t="str">
            <v>https://ethnography.ca/lesson4</v>
          </cell>
        </row>
        <row r="6">
          <cell r="A6">
            <v>5</v>
          </cell>
          <cell r="B6" t="str">
            <v>Relationality and the Ethics of Care</v>
          </cell>
          <cell r="C6" t="str">
            <v>https://ethnography.ca/lesson5</v>
          </cell>
        </row>
        <row r="7">
          <cell r="A7">
            <v>6</v>
          </cell>
          <cell r="B7" t="str">
            <v>Reframing Institutions through Micro-Moments</v>
          </cell>
          <cell r="C7" t="str">
            <v>https://ethnography.ca/lesson6</v>
          </cell>
        </row>
        <row r="8">
          <cell r="A8">
            <v>7</v>
          </cell>
          <cell r="B8" t="str">
            <v>Language, Translation, and Interpretation</v>
          </cell>
          <cell r="C8" t="str">
            <v>https://ethnography.ca/lesson7</v>
          </cell>
        </row>
        <row r="9">
          <cell r="A9">
            <v>8</v>
          </cell>
          <cell r="B9" t="str">
            <v>Aesthetic Labor and Aspiration</v>
          </cell>
          <cell r="C9" t="str">
            <v>https://ethnography.ca/lesson8</v>
          </cell>
        </row>
        <row r="10">
          <cell r="A10">
            <v>9</v>
          </cell>
          <cell r="B10" t="str">
            <v>Place, Space, and Ethnographic Grounding</v>
          </cell>
          <cell r="C10" t="str">
            <v>https://ethnography.ca/lesson9</v>
          </cell>
        </row>
        <row r="11">
          <cell r="A11">
            <v>10</v>
          </cell>
          <cell r="B11" t="str">
            <v>Rendering Presence: Writing People in Ethnography</v>
          </cell>
          <cell r="C11" t="str">
            <v>https://ethnography.ca/lesson10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0C2F7-DB95-4C4B-B213-D04C786B18FD}">
  <dimension ref="A1:S29"/>
  <sheetViews>
    <sheetView tabSelected="1" workbookViewId="0">
      <selection activeCell="G2" sqref="G2"/>
    </sheetView>
  </sheetViews>
  <sheetFormatPr baseColWidth="10" defaultRowHeight="16" x14ac:dyDescent="0.2"/>
  <sheetData>
    <row r="1" spans="1:19" ht="51" x14ac:dyDescent="0.2">
      <c r="A1" s="1" t="s">
        <v>232</v>
      </c>
      <c r="B1" s="1" t="s">
        <v>233</v>
      </c>
      <c r="C1" s="1" t="s">
        <v>234</v>
      </c>
      <c r="D1" s="2" t="s">
        <v>235</v>
      </c>
      <c r="E1" s="1" t="s">
        <v>236</v>
      </c>
      <c r="F1" s="1" t="s">
        <v>237</v>
      </c>
      <c r="G1" s="1" t="s">
        <v>238</v>
      </c>
      <c r="H1" s="2" t="s">
        <v>239</v>
      </c>
      <c r="I1" s="1" t="s">
        <v>240</v>
      </c>
      <c r="J1" s="1" t="s">
        <v>241</v>
      </c>
      <c r="K1" s="2" t="s">
        <v>242</v>
      </c>
      <c r="L1" s="2" t="s">
        <v>243</v>
      </c>
      <c r="M1" s="2" t="s">
        <v>244</v>
      </c>
      <c r="N1" s="2" t="s">
        <v>245</v>
      </c>
      <c r="O1" s="2" t="s">
        <v>246</v>
      </c>
      <c r="P1" s="2" t="s">
        <v>247</v>
      </c>
      <c r="Q1" s="2" t="s">
        <v>248</v>
      </c>
      <c r="R1" s="2" t="s">
        <v>249</v>
      </c>
      <c r="S1" s="8" t="s">
        <v>250</v>
      </c>
    </row>
    <row r="2" spans="1:19" ht="409.6" x14ac:dyDescent="0.2">
      <c r="A2" s="1">
        <v>9</v>
      </c>
      <c r="B2" s="1" cm="1">
        <f t="array" ref="B2">_xlfn.IFS(P2&lt;200, 1, P2&lt;=300, 2, P2&gt;300, 3)</f>
        <v>1</v>
      </c>
      <c r="C2" s="1"/>
      <c r="D2" s="2" t="s">
        <v>0</v>
      </c>
      <c r="E2" s="1" t="s">
        <v>1</v>
      </c>
      <c r="F2" s="1" t="s">
        <v>2</v>
      </c>
      <c r="G2" s="1">
        <v>2013</v>
      </c>
      <c r="H2" s="2" t="s">
        <v>3</v>
      </c>
      <c r="I2" s="1" t="s">
        <v>4</v>
      </c>
      <c r="J2" s="1">
        <v>2</v>
      </c>
      <c r="K2" s="2" t="s">
        <v>5</v>
      </c>
      <c r="L2" s="2" t="s">
        <v>6</v>
      </c>
      <c r="M2" s="2" t="s">
        <v>7</v>
      </c>
      <c r="N2" s="2"/>
      <c r="O2" s="2"/>
      <c r="P2" s="1">
        <f>COUNTA(_xlfn.TEXTSPLIT(TRIM(D2)," "))</f>
        <v>190</v>
      </c>
      <c r="Q2" s="2">
        <v>6</v>
      </c>
      <c r="R2" s="2" t="str">
        <f>INDEX([1]Lessons!B:B, MATCH(Q2, [1]Lessons!A:A, 0))</f>
        <v>Reframing Institutions through Micro-Moments</v>
      </c>
      <c r="S2" s="1" t="str">
        <f>INDEX([1]Lessons!C:C, MATCH(Q2, [1]Lessons!A:A, 0))</f>
        <v>https://ethnography.ca/lesson6</v>
      </c>
    </row>
    <row r="3" spans="1:19" ht="409.6" x14ac:dyDescent="0.2">
      <c r="A3" s="1">
        <v>10</v>
      </c>
      <c r="B3" s="1" cm="1">
        <f t="array" ref="B3">_xlfn.IFS(P3&lt;200, 1, P3&lt;=300, 2, P3&gt;300, 3)</f>
        <v>1</v>
      </c>
      <c r="C3" s="1" t="s">
        <v>8</v>
      </c>
      <c r="D3" s="2" t="s">
        <v>9</v>
      </c>
      <c r="E3" s="1" t="s">
        <v>10</v>
      </c>
      <c r="F3" s="1" t="s">
        <v>11</v>
      </c>
      <c r="G3" s="1">
        <v>2011</v>
      </c>
      <c r="H3" s="2" t="s">
        <v>12</v>
      </c>
      <c r="I3" s="1">
        <v>192</v>
      </c>
      <c r="J3" s="1">
        <v>1</v>
      </c>
      <c r="K3" s="2" t="s">
        <v>13</v>
      </c>
      <c r="L3" s="2" t="s">
        <v>14</v>
      </c>
      <c r="M3" s="2" t="s">
        <v>15</v>
      </c>
      <c r="N3" s="2" t="s">
        <v>16</v>
      </c>
      <c r="O3" s="2"/>
      <c r="P3" s="1">
        <f>COUNTA(_xlfn.TEXTSPLIT(TRIM(D3)," "))</f>
        <v>95</v>
      </c>
      <c r="Q3" s="2">
        <v>6</v>
      </c>
      <c r="R3" s="2" t="str">
        <f>INDEX([1]Lessons!B:B, MATCH(Q3, [1]Lessons!A:A, 0))</f>
        <v>Reframing Institutions through Micro-Moments</v>
      </c>
      <c r="S3" s="1" t="str">
        <f>INDEX([1]Lessons!C:C, MATCH(Q3, [1]Lessons!A:A, 0))</f>
        <v>https://ethnography.ca/lesson6</v>
      </c>
    </row>
    <row r="4" spans="1:19" ht="409.6" x14ac:dyDescent="0.2">
      <c r="A4" s="1">
        <v>11</v>
      </c>
      <c r="B4" s="1" cm="1">
        <f t="array" ref="B4">_xlfn.IFS(P4&lt;200, 1, P4&lt;=300, 2, P4&gt;300, 3)</f>
        <v>1</v>
      </c>
      <c r="C4" s="1"/>
      <c r="D4" s="2" t="s">
        <v>17</v>
      </c>
      <c r="E4" s="1" t="s">
        <v>18</v>
      </c>
      <c r="F4" s="1" t="s">
        <v>19</v>
      </c>
      <c r="G4" s="1">
        <v>2011</v>
      </c>
      <c r="H4" s="2" t="s">
        <v>20</v>
      </c>
      <c r="I4" s="1" t="s">
        <v>21</v>
      </c>
      <c r="J4" s="1">
        <v>1</v>
      </c>
      <c r="K4" s="2" t="s">
        <v>22</v>
      </c>
      <c r="L4" s="2" t="s">
        <v>23</v>
      </c>
      <c r="M4" s="2" t="s">
        <v>24</v>
      </c>
      <c r="N4" s="2"/>
      <c r="O4" s="2"/>
      <c r="P4" s="1">
        <f>COUNTA(_xlfn.TEXTSPLIT(TRIM(D4)," "))</f>
        <v>180</v>
      </c>
      <c r="Q4" s="2">
        <v>6</v>
      </c>
      <c r="R4" s="2" t="str">
        <f>INDEX([1]Lessons!B:B, MATCH(Q4, [1]Lessons!A:A, 0))</f>
        <v>Reframing Institutions through Micro-Moments</v>
      </c>
      <c r="S4" s="1" t="str">
        <f>INDEX([1]Lessons!C:C, MATCH(Q4, [1]Lessons!A:A, 0))</f>
        <v>https://ethnography.ca/lesson6</v>
      </c>
    </row>
    <row r="5" spans="1:19" ht="409.6" x14ac:dyDescent="0.2">
      <c r="A5" s="1">
        <v>14</v>
      </c>
      <c r="B5" s="1" cm="1">
        <f t="array" ref="B5">_xlfn.IFS(P5&lt;200, 1, P5&lt;=300, 2, P5&gt;300, 3)</f>
        <v>2</v>
      </c>
      <c r="C5" s="1"/>
      <c r="D5" s="2" t="s">
        <v>25</v>
      </c>
      <c r="E5" s="1" t="s">
        <v>26</v>
      </c>
      <c r="F5" s="1" t="s">
        <v>27</v>
      </c>
      <c r="G5" s="1">
        <v>2018</v>
      </c>
      <c r="H5" s="2" t="s">
        <v>28</v>
      </c>
      <c r="I5" s="1">
        <v>1</v>
      </c>
      <c r="J5" s="1">
        <v>1</v>
      </c>
      <c r="K5" s="2" t="s">
        <v>13</v>
      </c>
      <c r="L5" s="2" t="s">
        <v>29</v>
      </c>
      <c r="M5" s="2" t="s">
        <v>30</v>
      </c>
      <c r="N5" s="2"/>
      <c r="O5" s="2"/>
      <c r="P5" s="1">
        <f>COUNTA(_xlfn.TEXTSPLIT(TRIM(D5)," "))</f>
        <v>227</v>
      </c>
      <c r="Q5" s="2">
        <v>6</v>
      </c>
      <c r="R5" s="2" t="str">
        <f>INDEX([1]Lessons!B:B, MATCH(Q5, [1]Lessons!A:A, 0))</f>
        <v>Reframing Institutions through Micro-Moments</v>
      </c>
      <c r="S5" s="1" t="str">
        <f>INDEX([1]Lessons!C:C, MATCH(Q5, [1]Lessons!A:A, 0))</f>
        <v>https://ethnography.ca/lesson6</v>
      </c>
    </row>
    <row r="6" spans="1:19" ht="409.6" x14ac:dyDescent="0.2">
      <c r="A6" s="1">
        <v>27</v>
      </c>
      <c r="B6" s="1" cm="1">
        <f t="array" ref="B6">_xlfn.IFS(P6&lt;200, 1, P6&lt;=300, 2, P6&gt;300, 3)</f>
        <v>3</v>
      </c>
      <c r="C6" s="1"/>
      <c r="D6" s="2" t="s">
        <v>31</v>
      </c>
      <c r="E6" s="1" t="s">
        <v>32</v>
      </c>
      <c r="F6" s="1" t="s">
        <v>33</v>
      </c>
      <c r="G6" s="1">
        <v>2009</v>
      </c>
      <c r="H6" s="2" t="s">
        <v>34</v>
      </c>
      <c r="I6" s="1" t="s">
        <v>35</v>
      </c>
      <c r="J6" s="1">
        <v>2</v>
      </c>
      <c r="K6" s="2" t="s">
        <v>36</v>
      </c>
      <c r="L6" s="2" t="s">
        <v>37</v>
      </c>
      <c r="M6" s="2" t="s">
        <v>38</v>
      </c>
      <c r="N6" s="2"/>
      <c r="O6" s="2"/>
      <c r="P6" s="1">
        <f>COUNTA(_xlfn.TEXTSPLIT(TRIM(D6)," "))</f>
        <v>352</v>
      </c>
      <c r="Q6" s="2">
        <v>6</v>
      </c>
      <c r="R6" s="2" t="str">
        <f>INDEX([1]Lessons!B:B, MATCH(Q6, [1]Lessons!A:A, 0))</f>
        <v>Reframing Institutions through Micro-Moments</v>
      </c>
      <c r="S6" s="1" t="str">
        <f>INDEX([1]Lessons!C:C, MATCH(Q6, [1]Lessons!A:A, 0))</f>
        <v>https://ethnography.ca/lesson6</v>
      </c>
    </row>
    <row r="7" spans="1:19" ht="409.6" x14ac:dyDescent="0.2">
      <c r="A7" s="1">
        <v>31</v>
      </c>
      <c r="B7" s="1" cm="1">
        <f t="array" ref="B7">_xlfn.IFS(P7&lt;200, 1, P7&lt;=300, 2, P7&gt;300, 3)</f>
        <v>1</v>
      </c>
      <c r="C7" s="1"/>
      <c r="D7" s="2" t="s">
        <v>39</v>
      </c>
      <c r="E7" s="1" t="s">
        <v>40</v>
      </c>
      <c r="F7" s="1" t="s">
        <v>41</v>
      </c>
      <c r="G7" s="1">
        <v>2014</v>
      </c>
      <c r="H7" s="2" t="s">
        <v>42</v>
      </c>
      <c r="I7" s="1" t="s">
        <v>43</v>
      </c>
      <c r="J7" s="1">
        <v>2</v>
      </c>
      <c r="K7" s="2" t="s">
        <v>44</v>
      </c>
      <c r="L7" s="2" t="s">
        <v>45</v>
      </c>
      <c r="M7" s="2" t="s">
        <v>46</v>
      </c>
      <c r="N7" s="2"/>
      <c r="O7" s="2"/>
      <c r="P7" s="1">
        <f>COUNTA(_xlfn.TEXTSPLIT(TRIM(D7)," "))</f>
        <v>197</v>
      </c>
      <c r="Q7" s="2">
        <v>6</v>
      </c>
      <c r="R7" s="2" t="str">
        <f>INDEX([1]Lessons!B:B, MATCH(Q7, [1]Lessons!A:A, 0))</f>
        <v>Reframing Institutions through Micro-Moments</v>
      </c>
      <c r="S7" s="1" t="str">
        <f>INDEX([1]Lessons!C:C, MATCH(Q7, [1]Lessons!A:A, 0))</f>
        <v>https://ethnography.ca/lesson6</v>
      </c>
    </row>
    <row r="8" spans="1:19" ht="409.6" x14ac:dyDescent="0.2">
      <c r="A8" s="1">
        <v>49</v>
      </c>
      <c r="B8" s="1" cm="1">
        <f t="array" ref="B8">_xlfn.IFS(P8&lt;200, 1, P8&lt;=300, 2, P8&gt;300, 3)</f>
        <v>2</v>
      </c>
      <c r="C8" s="1"/>
      <c r="D8" s="2" t="s">
        <v>47</v>
      </c>
      <c r="E8" s="1" t="s">
        <v>48</v>
      </c>
      <c r="F8" s="1" t="s">
        <v>49</v>
      </c>
      <c r="G8" s="1">
        <v>2009</v>
      </c>
      <c r="H8" s="2" t="s">
        <v>50</v>
      </c>
      <c r="I8" s="1">
        <v>73</v>
      </c>
      <c r="J8" s="1">
        <v>1</v>
      </c>
      <c r="K8" s="2" t="s">
        <v>51</v>
      </c>
      <c r="L8" s="2" t="s">
        <v>52</v>
      </c>
      <c r="M8" s="2" t="s">
        <v>53</v>
      </c>
      <c r="N8" s="2" t="s">
        <v>52</v>
      </c>
      <c r="O8" s="2"/>
      <c r="P8" s="1">
        <f>COUNTA(_xlfn.TEXTSPLIT(TRIM(D8)," "))</f>
        <v>257</v>
      </c>
      <c r="Q8" s="2">
        <v>6</v>
      </c>
      <c r="R8" s="2" t="str">
        <f>INDEX([1]Lessons!B:B, MATCH(Q8, [1]Lessons!A:A, 0))</f>
        <v>Reframing Institutions through Micro-Moments</v>
      </c>
      <c r="S8" s="1" t="str">
        <f>INDEX([1]Lessons!C:C, MATCH(Q8, [1]Lessons!A:A, 0))</f>
        <v>https://ethnography.ca/lesson6</v>
      </c>
    </row>
    <row r="9" spans="1:19" ht="409.6" x14ac:dyDescent="0.2">
      <c r="A9" s="1">
        <v>53</v>
      </c>
      <c r="B9" s="1" cm="1">
        <f t="array" ref="B9">_xlfn.IFS(P9&lt;200, 1, P9&lt;=300, 2, P9&gt;300, 3)</f>
        <v>3</v>
      </c>
      <c r="C9" s="1"/>
      <c r="D9" s="2" t="s">
        <v>54</v>
      </c>
      <c r="E9" s="1" t="s">
        <v>55</v>
      </c>
      <c r="F9" s="1" t="s">
        <v>56</v>
      </c>
      <c r="G9" s="1">
        <v>2024</v>
      </c>
      <c r="H9" s="2" t="s">
        <v>57</v>
      </c>
      <c r="I9" s="1" t="s">
        <v>58</v>
      </c>
      <c r="J9" s="1">
        <v>2</v>
      </c>
      <c r="K9" s="2" t="s">
        <v>59</v>
      </c>
      <c r="L9" s="2" t="s">
        <v>60</v>
      </c>
      <c r="M9" s="2" t="s">
        <v>61</v>
      </c>
      <c r="N9" s="2" t="s">
        <v>62</v>
      </c>
      <c r="O9" s="2"/>
      <c r="P9" s="1">
        <f>COUNTA(_xlfn.TEXTSPLIT(TRIM(D9)," "))</f>
        <v>371</v>
      </c>
      <c r="Q9" s="2">
        <v>6</v>
      </c>
      <c r="R9" s="2" t="str">
        <f>INDEX([1]Lessons!B:B, MATCH(Q9, [1]Lessons!A:A, 0))</f>
        <v>Reframing Institutions through Micro-Moments</v>
      </c>
      <c r="S9" s="1" t="str">
        <f>INDEX([1]Lessons!C:C, MATCH(Q9, [1]Lessons!A:A, 0))</f>
        <v>https://ethnography.ca/lesson6</v>
      </c>
    </row>
    <row r="10" spans="1:19" ht="409.6" x14ac:dyDescent="0.2">
      <c r="A10" s="1">
        <v>59</v>
      </c>
      <c r="B10" s="1" cm="1">
        <f t="array" ref="B10">_xlfn.IFS(P10&lt;200, 1, P10&lt;=300, 2, P10&gt;300, 3)</f>
        <v>2</v>
      </c>
      <c r="C10" s="1"/>
      <c r="D10" s="2" t="s">
        <v>63</v>
      </c>
      <c r="E10" s="3" t="s">
        <v>64</v>
      </c>
      <c r="F10" s="3" t="s">
        <v>65</v>
      </c>
      <c r="G10" s="1">
        <v>2025</v>
      </c>
      <c r="H10" s="2" t="s">
        <v>66</v>
      </c>
      <c r="I10" s="1" t="s">
        <v>67</v>
      </c>
      <c r="J10" s="1">
        <v>2</v>
      </c>
      <c r="K10" s="2" t="s">
        <v>68</v>
      </c>
      <c r="L10" s="2" t="s">
        <v>69</v>
      </c>
      <c r="M10" s="2" t="s">
        <v>70</v>
      </c>
      <c r="N10" s="2" t="s">
        <v>71</v>
      </c>
      <c r="O10" s="2"/>
      <c r="P10" s="1">
        <f>COUNTA(_xlfn.TEXTSPLIT(TRIM(D10)," "))</f>
        <v>238</v>
      </c>
      <c r="Q10" s="2">
        <v>6</v>
      </c>
      <c r="R10" s="2" t="str">
        <f>INDEX([1]Lessons!B:B, MATCH(Q10, [1]Lessons!A:A, 0))</f>
        <v>Reframing Institutions through Micro-Moments</v>
      </c>
      <c r="S10" s="1" t="str">
        <f>INDEX([1]Lessons!C:C, MATCH(Q10, [1]Lessons!A:A, 0))</f>
        <v>https://ethnography.ca/lesson6</v>
      </c>
    </row>
    <row r="11" spans="1:19" ht="409.6" x14ac:dyDescent="0.2">
      <c r="A11" s="1">
        <v>68</v>
      </c>
      <c r="B11" s="1" cm="1">
        <f t="array" ref="B11">_xlfn.IFS(P11&lt;200, 1, P11&lt;=300, 2, P11&gt;300, 3)</f>
        <v>3</v>
      </c>
      <c r="C11" s="1"/>
      <c r="D11" s="2" t="s">
        <v>72</v>
      </c>
      <c r="E11" s="1" t="s">
        <v>73</v>
      </c>
      <c r="F11" s="1" t="s">
        <v>74</v>
      </c>
      <c r="G11" s="1"/>
      <c r="H11" s="2" t="s">
        <v>75</v>
      </c>
      <c r="I11" s="1">
        <v>458</v>
      </c>
      <c r="J11" s="1">
        <v>2</v>
      </c>
      <c r="K11" s="2" t="s">
        <v>76</v>
      </c>
      <c r="L11" s="2" t="s">
        <v>77</v>
      </c>
      <c r="M11" s="2" t="s">
        <v>78</v>
      </c>
      <c r="N11" s="2" t="s">
        <v>79</v>
      </c>
      <c r="O11" s="2"/>
      <c r="P11" s="1">
        <f>COUNTA(_xlfn.TEXTSPLIT(TRIM(D11)," "))</f>
        <v>320</v>
      </c>
      <c r="Q11" s="2">
        <v>6</v>
      </c>
      <c r="R11" s="2" t="str">
        <f>INDEX([1]Lessons!B:B, MATCH(Q11, [1]Lessons!A:A, 0))</f>
        <v>Reframing Institutions through Micro-Moments</v>
      </c>
      <c r="S11" s="1" t="str">
        <f>INDEX([1]Lessons!C:C, MATCH(Q11, [1]Lessons!A:A, 0))</f>
        <v>https://ethnography.ca/lesson6</v>
      </c>
    </row>
    <row r="12" spans="1:19" ht="409.6" x14ac:dyDescent="0.2">
      <c r="A12" s="1">
        <v>76</v>
      </c>
      <c r="B12" s="1" cm="1">
        <f t="array" ref="B12">_xlfn.IFS(P12&lt;200, 1, P12&lt;=300, 2, P12&gt;300, 3)</f>
        <v>3</v>
      </c>
      <c r="C12" s="1"/>
      <c r="D12" s="2" t="s">
        <v>80</v>
      </c>
      <c r="E12" s="1" t="s">
        <v>81</v>
      </c>
      <c r="F12" s="1" t="s">
        <v>82</v>
      </c>
      <c r="G12" s="1">
        <v>2026</v>
      </c>
      <c r="H12" s="2" t="s">
        <v>83</v>
      </c>
      <c r="I12" s="1" t="s">
        <v>84</v>
      </c>
      <c r="J12" s="1">
        <v>2</v>
      </c>
      <c r="K12" s="2" t="s">
        <v>85</v>
      </c>
      <c r="L12" s="1" t="s">
        <v>86</v>
      </c>
      <c r="M12" s="1" t="s">
        <v>87</v>
      </c>
      <c r="N12" s="1" t="s">
        <v>88</v>
      </c>
      <c r="O12" s="2"/>
      <c r="P12" s="1">
        <f>COUNTA(_xlfn.TEXTSPLIT(TRIM(D12)," "))</f>
        <v>386</v>
      </c>
      <c r="Q12" s="2">
        <v>6</v>
      </c>
      <c r="R12" s="2" t="str">
        <f>INDEX([1]Lessons!B:B, MATCH(Q12, [1]Lessons!A:A, 0))</f>
        <v>Reframing Institutions through Micro-Moments</v>
      </c>
      <c r="S12" s="1" t="str">
        <f>INDEX([1]Lessons!C:C, MATCH(Q12, [1]Lessons!A:A, 0))</f>
        <v>https://ethnography.ca/lesson6</v>
      </c>
    </row>
    <row r="13" spans="1:19" ht="409.6" x14ac:dyDescent="0.2">
      <c r="A13" s="1">
        <v>85</v>
      </c>
      <c r="B13" s="1" cm="1">
        <f t="array" ref="B13">_xlfn.IFS(P13&lt;200, 1, P13&lt;=300, 2, P13&gt;300, 3)</f>
        <v>2</v>
      </c>
      <c r="C13" s="1"/>
      <c r="D13" s="2" t="s">
        <v>89</v>
      </c>
      <c r="E13" s="1" t="s">
        <v>90</v>
      </c>
      <c r="F13" s="1" t="s">
        <v>91</v>
      </c>
      <c r="G13" s="1">
        <v>2025</v>
      </c>
      <c r="H13" s="2" t="s">
        <v>92</v>
      </c>
      <c r="I13" s="1">
        <v>425</v>
      </c>
      <c r="J13" s="1">
        <v>2</v>
      </c>
      <c r="K13" s="2" t="s">
        <v>93</v>
      </c>
      <c r="L13" s="1" t="s">
        <v>94</v>
      </c>
      <c r="M13" s="1" t="s">
        <v>95</v>
      </c>
      <c r="N13" s="1" t="s">
        <v>96</v>
      </c>
      <c r="O13" s="2"/>
      <c r="P13" s="1">
        <f>COUNTA(_xlfn.TEXTSPLIT(TRIM(D13)," "))</f>
        <v>284</v>
      </c>
      <c r="Q13" s="2">
        <v>6</v>
      </c>
      <c r="R13" s="2" t="str">
        <f>INDEX([1]Lessons!B:B, MATCH(Q13, [1]Lessons!A:A, 0))</f>
        <v>Reframing Institutions through Micro-Moments</v>
      </c>
      <c r="S13" s="1" t="str">
        <f>INDEX([1]Lessons!C:C, MATCH(Q13, [1]Lessons!A:A, 0))</f>
        <v>https://ethnography.ca/lesson6</v>
      </c>
    </row>
    <row r="14" spans="1:19" ht="409.6" x14ac:dyDescent="0.2">
      <c r="A14" s="1">
        <v>86</v>
      </c>
      <c r="B14" s="1" cm="1">
        <f t="array" ref="B14">_xlfn.IFS(P14&lt;200, 1, P14&lt;=300, 2, P14&gt;300, 3)</f>
        <v>2</v>
      </c>
      <c r="C14" s="1" t="s">
        <v>97</v>
      </c>
      <c r="D14" s="2" t="s">
        <v>98</v>
      </c>
      <c r="E14" s="1" t="s">
        <v>99</v>
      </c>
      <c r="F14" s="1" t="s">
        <v>100</v>
      </c>
      <c r="G14" s="1">
        <v>2025</v>
      </c>
      <c r="H14" s="2" t="s">
        <v>101</v>
      </c>
      <c r="I14" s="1">
        <v>477</v>
      </c>
      <c r="J14" s="1">
        <v>2</v>
      </c>
      <c r="K14" s="2" t="s">
        <v>102</v>
      </c>
      <c r="L14" s="2" t="s">
        <v>103</v>
      </c>
      <c r="M14" s="2" t="s">
        <v>104</v>
      </c>
      <c r="N14" s="2" t="s">
        <v>105</v>
      </c>
      <c r="O14" s="2"/>
      <c r="P14" s="1">
        <f>COUNTA(_xlfn.TEXTSPLIT(TRIM(D14)," "))</f>
        <v>242</v>
      </c>
      <c r="Q14" s="2">
        <v>6</v>
      </c>
      <c r="R14" s="2" t="str">
        <f>INDEX([1]Lessons!B:B, MATCH(Q14, [1]Lessons!A:A, 0))</f>
        <v>Reframing Institutions through Micro-Moments</v>
      </c>
      <c r="S14" s="1" t="str">
        <f>INDEX([1]Lessons!C:C, MATCH(Q14, [1]Lessons!A:A, 0))</f>
        <v>https://ethnography.ca/lesson6</v>
      </c>
    </row>
    <row r="15" spans="1:19" ht="409.6" x14ac:dyDescent="0.2">
      <c r="A15" s="1">
        <v>101</v>
      </c>
      <c r="B15" s="1" cm="1">
        <f t="array" ref="B15">_xlfn.IFS(P15&lt;200, 1, P15&lt;=300, 2, P15&gt;300, 3)</f>
        <v>1</v>
      </c>
      <c r="C15" s="1"/>
      <c r="D15" s="2" t="s">
        <v>106</v>
      </c>
      <c r="E15" s="1" t="s">
        <v>107</v>
      </c>
      <c r="F15" s="1" t="s">
        <v>82</v>
      </c>
      <c r="G15" s="1">
        <v>2025</v>
      </c>
      <c r="H15" s="2" t="s">
        <v>108</v>
      </c>
      <c r="I15" s="1">
        <v>49</v>
      </c>
      <c r="J15" s="1">
        <v>2</v>
      </c>
      <c r="K15" s="2" t="s">
        <v>109</v>
      </c>
      <c r="L15" s="2" t="s">
        <v>110</v>
      </c>
      <c r="M15" s="2" t="s">
        <v>111</v>
      </c>
      <c r="N15" s="2" t="s">
        <v>112</v>
      </c>
      <c r="O15" s="2"/>
      <c r="P15" s="1">
        <f>COUNTA(_xlfn.TEXTSPLIT(TRIM(D15)," "))</f>
        <v>143</v>
      </c>
      <c r="Q15" s="2">
        <v>6</v>
      </c>
      <c r="R15" s="2" t="str">
        <f>INDEX([1]Lessons!B:B, MATCH(Q15, [1]Lessons!A:A, 0))</f>
        <v>Reframing Institutions through Micro-Moments</v>
      </c>
      <c r="S15" s="1" t="str">
        <f>INDEX([1]Lessons!C:C, MATCH(Q15, [1]Lessons!A:A, 0))</f>
        <v>https://ethnography.ca/lesson6</v>
      </c>
    </row>
    <row r="16" spans="1:19" ht="409.6" x14ac:dyDescent="0.2">
      <c r="A16" s="1">
        <v>128</v>
      </c>
      <c r="B16" s="1" cm="1">
        <f t="array" ref="B16">_xlfn.IFS(P16&lt;200, 1, P16&lt;=300, 2, P16&gt;300, 3)</f>
        <v>2</v>
      </c>
      <c r="D16" s="4" t="s">
        <v>113</v>
      </c>
      <c r="E16" t="s">
        <v>114</v>
      </c>
      <c r="F16" t="s">
        <v>115</v>
      </c>
      <c r="G16" s="1">
        <v>2026</v>
      </c>
      <c r="H16" s="4" t="s">
        <v>116</v>
      </c>
      <c r="I16">
        <v>1</v>
      </c>
      <c r="J16" s="1">
        <v>2</v>
      </c>
      <c r="K16" s="4" t="s">
        <v>117</v>
      </c>
      <c r="L16" s="4" t="s">
        <v>118</v>
      </c>
      <c r="M16" s="4" t="s">
        <v>119</v>
      </c>
      <c r="N16" s="4" t="s">
        <v>120</v>
      </c>
      <c r="O16" s="4"/>
      <c r="P16" s="1">
        <f>COUNTA(_xlfn.TEXTSPLIT(TRIM(D16)," "))</f>
        <v>241</v>
      </c>
      <c r="Q16" s="4">
        <v>6</v>
      </c>
      <c r="R16" s="2" t="str">
        <f>INDEX([1]Lessons!B:B, MATCH(Q16, [1]Lessons!A:A, 0))</f>
        <v>Reframing Institutions through Micro-Moments</v>
      </c>
      <c r="S16" s="1" t="str">
        <f>INDEX([1]Lessons!C:C, MATCH(Q16, [1]Lessons!A:A, 0))</f>
        <v>https://ethnography.ca/lesson6</v>
      </c>
    </row>
    <row r="17" spans="1:19" ht="409.6" x14ac:dyDescent="0.2">
      <c r="A17" s="1">
        <v>133</v>
      </c>
      <c r="B17" s="1" cm="1">
        <f t="array" ref="B17">_xlfn.IFS(P17&lt;200, 1, P17&lt;=300, 2, P17&gt;300, 3)</f>
        <v>2</v>
      </c>
      <c r="D17" s="4" t="s">
        <v>121</v>
      </c>
      <c r="E17" t="s">
        <v>122</v>
      </c>
      <c r="F17" t="s">
        <v>123</v>
      </c>
      <c r="G17" s="1">
        <v>2023</v>
      </c>
      <c r="H17" s="4" t="s">
        <v>124</v>
      </c>
      <c r="I17">
        <v>105</v>
      </c>
      <c r="J17" s="1">
        <v>2</v>
      </c>
      <c r="K17" s="4" t="s">
        <v>125</v>
      </c>
      <c r="L17" s="4" t="s">
        <v>126</v>
      </c>
      <c r="M17" s="4" t="s">
        <v>127</v>
      </c>
      <c r="N17" s="4" t="s">
        <v>128</v>
      </c>
      <c r="O17" s="4"/>
      <c r="P17" s="1">
        <f>COUNTA(_xlfn.TEXTSPLIT(TRIM(D17)," "))</f>
        <v>255</v>
      </c>
      <c r="Q17" s="4">
        <v>6</v>
      </c>
      <c r="R17" s="2" t="str">
        <f>INDEX([1]Lessons!B:B, MATCH(Q17, [1]Lessons!A:A, 0))</f>
        <v>Reframing Institutions through Micro-Moments</v>
      </c>
      <c r="S17" s="1" t="str">
        <f>INDEX([1]Lessons!C:C, MATCH(Q17, [1]Lessons!A:A, 0))</f>
        <v>https://ethnography.ca/lesson6</v>
      </c>
    </row>
    <row r="18" spans="1:19" ht="409.6" x14ac:dyDescent="0.2">
      <c r="A18" s="1">
        <v>135</v>
      </c>
      <c r="B18" s="1" cm="1">
        <f t="array" ref="B18">_xlfn.IFS(P18&lt;200, 1, P18&lt;=300, 2, P18&gt;300, 3)</f>
        <v>1</v>
      </c>
      <c r="D18" s="4" t="s">
        <v>129</v>
      </c>
      <c r="E18" t="s">
        <v>130</v>
      </c>
      <c r="F18" t="s">
        <v>131</v>
      </c>
      <c r="G18" s="1">
        <v>2021</v>
      </c>
      <c r="H18" s="4" t="s">
        <v>132</v>
      </c>
      <c r="I18">
        <v>71</v>
      </c>
      <c r="J18" s="1">
        <v>2</v>
      </c>
      <c r="K18" s="4" t="s">
        <v>133</v>
      </c>
      <c r="L18" s="4" t="s">
        <v>134</v>
      </c>
      <c r="M18" s="4" t="s">
        <v>135</v>
      </c>
      <c r="N18" s="4" t="s">
        <v>136</v>
      </c>
      <c r="O18" s="4"/>
      <c r="P18" s="1">
        <f>COUNTA(_xlfn.TEXTSPLIT(TRIM(D18)," "))</f>
        <v>162</v>
      </c>
      <c r="Q18" s="4">
        <v>6</v>
      </c>
      <c r="R18" s="2" t="str">
        <f>INDEX([1]Lessons!B:B, MATCH(Q18, [1]Lessons!A:A, 0))</f>
        <v>Reframing Institutions through Micro-Moments</v>
      </c>
      <c r="S18" s="1" t="str">
        <f>INDEX([1]Lessons!C:C, MATCH(Q18, [1]Lessons!A:A, 0))</f>
        <v>https://ethnography.ca/lesson6</v>
      </c>
    </row>
    <row r="19" spans="1:19" ht="409.6" x14ac:dyDescent="0.2">
      <c r="A19" s="3">
        <v>141</v>
      </c>
      <c r="B19" s="1" cm="1">
        <f t="array" ref="B19">_xlfn.IFS(P19&lt;200, 1, P19&lt;=300, 2, P19&gt;300, 3)</f>
        <v>3</v>
      </c>
      <c r="C19" s="5" t="s">
        <v>137</v>
      </c>
      <c r="D19" s="6" t="s">
        <v>138</v>
      </c>
      <c r="E19" s="5" t="s">
        <v>139</v>
      </c>
      <c r="F19" s="5" t="s">
        <v>140</v>
      </c>
      <c r="G19" s="3">
        <v>2020</v>
      </c>
      <c r="H19" s="6" t="s">
        <v>141</v>
      </c>
      <c r="I19" s="5">
        <v>76</v>
      </c>
      <c r="J19" s="3">
        <v>2</v>
      </c>
      <c r="K19" s="6" t="s">
        <v>142</v>
      </c>
      <c r="L19" s="6" t="s">
        <v>143</v>
      </c>
      <c r="M19" s="6" t="s">
        <v>144</v>
      </c>
      <c r="N19" s="6" t="s">
        <v>145</v>
      </c>
      <c r="O19" s="6"/>
      <c r="P19" s="1">
        <f>COUNTA(_xlfn.TEXTSPLIT(TRIM(D19)," "))</f>
        <v>399</v>
      </c>
      <c r="Q19" s="6">
        <v>6</v>
      </c>
      <c r="R19" s="2" t="str">
        <f>INDEX([1]Lessons!B:B, MATCH(Q19, [1]Lessons!A:A, 0))</f>
        <v>Reframing Institutions through Micro-Moments</v>
      </c>
      <c r="S19" s="1" t="str">
        <f>INDEX([1]Lessons!C:C, MATCH(Q19, [1]Lessons!A:A, 0))</f>
        <v>https://ethnography.ca/lesson6</v>
      </c>
    </row>
    <row r="20" spans="1:19" ht="409.6" x14ac:dyDescent="0.2">
      <c r="A20" s="1">
        <v>142</v>
      </c>
      <c r="B20" s="1" cm="1">
        <f t="array" ref="B20">_xlfn.IFS(P20&lt;200, 1, P20&lt;=300, 2, P20&gt;300, 3)</f>
        <v>3</v>
      </c>
      <c r="D20" s="4" t="s">
        <v>146</v>
      </c>
      <c r="E20" t="s">
        <v>147</v>
      </c>
      <c r="F20" t="s">
        <v>148</v>
      </c>
      <c r="G20" s="1">
        <v>2020</v>
      </c>
      <c r="H20" s="4" t="s">
        <v>149</v>
      </c>
      <c r="I20">
        <v>86</v>
      </c>
      <c r="J20" s="1">
        <v>2</v>
      </c>
      <c r="K20" s="4" t="s">
        <v>150</v>
      </c>
      <c r="L20" s="4" t="s">
        <v>151</v>
      </c>
      <c r="M20" s="4" t="s">
        <v>152</v>
      </c>
      <c r="N20" s="4" t="s">
        <v>153</v>
      </c>
      <c r="O20" s="4"/>
      <c r="P20" s="1">
        <f>COUNTA(_xlfn.TEXTSPLIT(TRIM(D20)," "))</f>
        <v>394</v>
      </c>
      <c r="Q20" s="4">
        <v>6</v>
      </c>
      <c r="R20" s="2" t="str">
        <f>INDEX([1]Lessons!B:B, MATCH(Q20, [1]Lessons!A:A, 0))</f>
        <v>Reframing Institutions through Micro-Moments</v>
      </c>
      <c r="S20" s="1" t="str">
        <f>INDEX([1]Lessons!C:C, MATCH(Q20, [1]Lessons!A:A, 0))</f>
        <v>https://ethnography.ca/lesson6</v>
      </c>
    </row>
    <row r="21" spans="1:19" ht="409.6" x14ac:dyDescent="0.2">
      <c r="A21" s="1">
        <v>143</v>
      </c>
      <c r="B21" s="1" cm="1">
        <f t="array" ref="B21">_xlfn.IFS(P21&lt;200, 1, P21&lt;=300, 2, P21&gt;300, 3)</f>
        <v>3</v>
      </c>
      <c r="C21" t="s">
        <v>154</v>
      </c>
      <c r="D21" s="4" t="s">
        <v>155</v>
      </c>
      <c r="E21" t="s">
        <v>156</v>
      </c>
      <c r="F21" t="s">
        <v>157</v>
      </c>
      <c r="G21" s="1">
        <v>2020</v>
      </c>
      <c r="H21" s="4" t="s">
        <v>158</v>
      </c>
      <c r="I21">
        <v>97</v>
      </c>
      <c r="J21" s="1">
        <v>2</v>
      </c>
      <c r="K21" s="4" t="s">
        <v>159</v>
      </c>
      <c r="L21" s="4" t="s">
        <v>160</v>
      </c>
      <c r="M21" s="4" t="s">
        <v>161</v>
      </c>
      <c r="N21" s="4"/>
      <c r="O21" s="4"/>
      <c r="P21" s="1">
        <f>COUNTA(_xlfn.TEXTSPLIT(TRIM(D21)," "))</f>
        <v>385</v>
      </c>
      <c r="Q21" s="4">
        <v>6</v>
      </c>
      <c r="R21" s="2" t="str">
        <f>INDEX([1]Lessons!B:B, MATCH(Q21, [1]Lessons!A:A, 0))</f>
        <v>Reframing Institutions through Micro-Moments</v>
      </c>
      <c r="S21" s="1" t="str">
        <f>INDEX([1]Lessons!C:C, MATCH(Q21, [1]Lessons!A:A, 0))</f>
        <v>https://ethnography.ca/lesson6</v>
      </c>
    </row>
    <row r="22" spans="1:19" ht="409.6" x14ac:dyDescent="0.2">
      <c r="A22" s="1">
        <v>144</v>
      </c>
      <c r="B22" s="1" cm="1">
        <f t="array" ref="B22">_xlfn.IFS(P22&lt;200, 1, P22&lt;=300, 2, P22&gt;300, 3)</f>
        <v>3</v>
      </c>
      <c r="D22" s="4" t="s">
        <v>162</v>
      </c>
      <c r="E22" t="s">
        <v>163</v>
      </c>
      <c r="F22" t="s">
        <v>164</v>
      </c>
      <c r="G22" s="1">
        <v>2020</v>
      </c>
      <c r="H22" s="4" t="s">
        <v>165</v>
      </c>
      <c r="I22">
        <v>108</v>
      </c>
      <c r="J22" s="1">
        <v>2</v>
      </c>
      <c r="K22" s="4" t="s">
        <v>166</v>
      </c>
      <c r="L22" s="4" t="s">
        <v>167</v>
      </c>
      <c r="M22" s="4" t="s">
        <v>168</v>
      </c>
      <c r="N22" s="4" t="s">
        <v>169</v>
      </c>
      <c r="O22" s="4"/>
      <c r="P22" s="1">
        <f>COUNTA(_xlfn.TEXTSPLIT(TRIM(D22)," "))</f>
        <v>348</v>
      </c>
      <c r="Q22" s="4">
        <v>6</v>
      </c>
      <c r="R22" s="2" t="str">
        <f>INDEX([1]Lessons!B:B, MATCH(Q22, [1]Lessons!A:A, 0))</f>
        <v>Reframing Institutions through Micro-Moments</v>
      </c>
      <c r="S22" s="1" t="str">
        <f>INDEX([1]Lessons!C:C, MATCH(Q22, [1]Lessons!A:A, 0))</f>
        <v>https://ethnography.ca/lesson6</v>
      </c>
    </row>
    <row r="23" spans="1:19" ht="409.6" x14ac:dyDescent="0.2">
      <c r="A23" s="1">
        <v>147</v>
      </c>
      <c r="B23" s="1" cm="1">
        <f t="array" ref="B23">_xlfn.IFS(P23&lt;200, 1, P23&lt;=300, 2, P23&gt;300, 3)</f>
        <v>2</v>
      </c>
      <c r="D23" s="4" t="s">
        <v>170</v>
      </c>
      <c r="E23" t="s">
        <v>171</v>
      </c>
      <c r="F23" t="s">
        <v>172</v>
      </c>
      <c r="G23" s="1">
        <v>2020</v>
      </c>
      <c r="H23" s="4" t="s">
        <v>173</v>
      </c>
      <c r="I23">
        <v>800</v>
      </c>
      <c r="J23" s="1">
        <v>2</v>
      </c>
      <c r="K23" s="4" t="s">
        <v>174</v>
      </c>
      <c r="L23" s="4" t="s">
        <v>175</v>
      </c>
      <c r="M23" s="4" t="s">
        <v>176</v>
      </c>
      <c r="N23" s="4" t="s">
        <v>177</v>
      </c>
      <c r="O23" s="4"/>
      <c r="P23" s="1">
        <f>COUNTA(_xlfn.TEXTSPLIT(TRIM(D23)," "))</f>
        <v>291</v>
      </c>
      <c r="Q23" s="4">
        <v>6</v>
      </c>
      <c r="R23" s="2" t="str">
        <f>INDEX([1]Lessons!B:B, MATCH(Q23, [1]Lessons!A:A, 0))</f>
        <v>Reframing Institutions through Micro-Moments</v>
      </c>
      <c r="S23" s="1" t="str">
        <f>INDEX([1]Lessons!C:C, MATCH(Q23, [1]Lessons!A:A, 0))</f>
        <v>https://ethnography.ca/lesson6</v>
      </c>
    </row>
    <row r="24" spans="1:19" ht="409.6" x14ac:dyDescent="0.2">
      <c r="A24" s="1">
        <v>148</v>
      </c>
      <c r="B24" s="1" cm="1">
        <f t="array" ref="B24">_xlfn.IFS(P24&lt;200, 1, P24&lt;=300, 2, P24&gt;300, 3)</f>
        <v>3</v>
      </c>
      <c r="D24" s="4" t="s">
        <v>178</v>
      </c>
      <c r="E24" t="s">
        <v>179</v>
      </c>
      <c r="F24" t="s">
        <v>180</v>
      </c>
      <c r="G24" s="1">
        <v>2020</v>
      </c>
      <c r="H24" s="4" t="s">
        <v>181</v>
      </c>
      <c r="I24" s="1" t="s">
        <v>182</v>
      </c>
      <c r="J24" s="1">
        <v>2</v>
      </c>
      <c r="K24" s="4" t="s">
        <v>183</v>
      </c>
      <c r="L24" s="4" t="s">
        <v>184</v>
      </c>
      <c r="M24" s="4" t="s">
        <v>185</v>
      </c>
      <c r="N24" s="4" t="s">
        <v>186</v>
      </c>
      <c r="O24" s="4"/>
      <c r="P24" s="1">
        <f>COUNTA(_xlfn.TEXTSPLIT(TRIM(D24)," "))</f>
        <v>769</v>
      </c>
      <c r="Q24" s="4">
        <v>6</v>
      </c>
      <c r="R24" s="2" t="str">
        <f>INDEX([1]Lessons!B:B, MATCH(Q24, [1]Lessons!A:A, 0))</f>
        <v>Reframing Institutions through Micro-Moments</v>
      </c>
      <c r="S24" s="1" t="str">
        <f>INDEX([1]Lessons!C:C, MATCH(Q24, [1]Lessons!A:A, 0))</f>
        <v>https://ethnography.ca/lesson6</v>
      </c>
    </row>
    <row r="25" spans="1:19" ht="409.6" x14ac:dyDescent="0.2">
      <c r="A25" s="1">
        <v>149</v>
      </c>
      <c r="B25" s="1" cm="1">
        <f t="array" ref="B25">_xlfn.IFS(P25&lt;200, 1, P25&lt;=300, 2, P25&gt;300, 3)</f>
        <v>2</v>
      </c>
      <c r="D25" s="4" t="s">
        <v>187</v>
      </c>
      <c r="E25" s="7" t="s">
        <v>188</v>
      </c>
      <c r="F25" t="s">
        <v>189</v>
      </c>
      <c r="G25" s="1">
        <v>2020</v>
      </c>
      <c r="H25" s="4" t="s">
        <v>190</v>
      </c>
      <c r="I25" t="s">
        <v>191</v>
      </c>
      <c r="J25" s="1">
        <v>2</v>
      </c>
      <c r="K25" s="4" t="s">
        <v>192</v>
      </c>
      <c r="L25" s="4" t="s">
        <v>193</v>
      </c>
      <c r="M25" s="4" t="s">
        <v>194</v>
      </c>
      <c r="N25" s="4" t="s">
        <v>195</v>
      </c>
      <c r="O25" s="4"/>
      <c r="P25" s="1">
        <f>COUNTA(_xlfn.TEXTSPLIT(TRIM(D25)," "))</f>
        <v>267</v>
      </c>
      <c r="Q25" s="4">
        <v>6</v>
      </c>
      <c r="R25" s="2" t="str">
        <f>INDEX([1]Lessons!B:B, MATCH(Q25, [1]Lessons!A:A, 0))</f>
        <v>Reframing Institutions through Micro-Moments</v>
      </c>
      <c r="S25" s="1" t="str">
        <f>INDEX([1]Lessons!C:C, MATCH(Q25, [1]Lessons!A:A, 0))</f>
        <v>https://ethnography.ca/lesson6</v>
      </c>
    </row>
    <row r="26" spans="1:19" ht="409.6" x14ac:dyDescent="0.2">
      <c r="A26" s="1">
        <v>152</v>
      </c>
      <c r="B26" s="1" cm="1">
        <f t="array" ref="B26">_xlfn.IFS(P26&lt;200, 1, P26&lt;=300, 2, P26&gt;300, 3)</f>
        <v>2</v>
      </c>
      <c r="C26" t="s">
        <v>196</v>
      </c>
      <c r="D26" s="4" t="s">
        <v>197</v>
      </c>
      <c r="E26" t="s">
        <v>198</v>
      </c>
      <c r="F26" t="s">
        <v>199</v>
      </c>
      <c r="G26" s="1">
        <v>2021</v>
      </c>
      <c r="H26" s="4" t="s">
        <v>200</v>
      </c>
      <c r="I26" s="1" t="s">
        <v>201</v>
      </c>
      <c r="J26">
        <v>2</v>
      </c>
      <c r="K26" s="4" t="s">
        <v>202</v>
      </c>
      <c r="L26" s="4" t="s">
        <v>203</v>
      </c>
      <c r="M26" s="4" t="s">
        <v>204</v>
      </c>
      <c r="N26" s="4" t="s">
        <v>205</v>
      </c>
      <c r="O26" s="4"/>
      <c r="P26" s="1">
        <f>COUNTA(_xlfn.TEXTSPLIT(TRIM(D26)," "))</f>
        <v>235</v>
      </c>
      <c r="Q26" s="4">
        <v>6</v>
      </c>
      <c r="R26" s="2" t="str">
        <f>INDEX([1]Lessons!B:B, MATCH(Q26, [1]Lessons!A:A, 0))</f>
        <v>Reframing Institutions through Micro-Moments</v>
      </c>
      <c r="S26" s="1" t="str">
        <f>INDEX([1]Lessons!C:C, MATCH(Q26, [1]Lessons!A:A, 0))</f>
        <v>https://ethnography.ca/lesson6</v>
      </c>
    </row>
    <row r="27" spans="1:19" ht="409.6" x14ac:dyDescent="0.2">
      <c r="A27" s="1">
        <v>155</v>
      </c>
      <c r="B27" s="1" cm="1">
        <f t="array" ref="B27">_xlfn.IFS(P27&lt;200, 1, P27&lt;=300, 2, P27&gt;300, 3)</f>
        <v>3</v>
      </c>
      <c r="D27" s="4" t="s">
        <v>206</v>
      </c>
      <c r="E27" t="s">
        <v>207</v>
      </c>
      <c r="F27" t="s">
        <v>208</v>
      </c>
      <c r="G27" s="1">
        <v>2021</v>
      </c>
      <c r="H27" s="4" t="s">
        <v>209</v>
      </c>
      <c r="I27" t="s">
        <v>210</v>
      </c>
      <c r="J27">
        <v>2</v>
      </c>
      <c r="K27" s="4" t="s">
        <v>211</v>
      </c>
      <c r="L27" s="4" t="s">
        <v>212</v>
      </c>
      <c r="M27" s="4" t="s">
        <v>213</v>
      </c>
      <c r="N27" s="4" t="s">
        <v>214</v>
      </c>
      <c r="O27" s="4"/>
      <c r="P27" s="1">
        <f>COUNTA(_xlfn.TEXTSPLIT(TRIM(D27)," "))</f>
        <v>523</v>
      </c>
      <c r="Q27" s="4">
        <v>6</v>
      </c>
      <c r="R27" s="2" t="str">
        <f>INDEX([1]Lessons!B:B, MATCH(Q27, [1]Lessons!A:A, 0))</f>
        <v>Reframing Institutions through Micro-Moments</v>
      </c>
      <c r="S27" s="1" t="str">
        <f>INDEX([1]Lessons!C:C, MATCH(Q27, [1]Lessons!A:A, 0))</f>
        <v>https://ethnography.ca/lesson6</v>
      </c>
    </row>
    <row r="28" spans="1:19" ht="409.6" x14ac:dyDescent="0.2">
      <c r="A28" s="1">
        <v>156</v>
      </c>
      <c r="B28" s="1" cm="1">
        <f t="array" ref="B28">_xlfn.IFS(P28&lt;200, 1, P28&lt;=300, 2, P28&gt;300, 3)</f>
        <v>3</v>
      </c>
      <c r="D28" s="4" t="s">
        <v>215</v>
      </c>
      <c r="E28" t="s">
        <v>216</v>
      </c>
      <c r="F28" t="s">
        <v>217</v>
      </c>
      <c r="G28" s="1">
        <v>2021</v>
      </c>
      <c r="H28" s="4" t="s">
        <v>218</v>
      </c>
      <c r="I28">
        <v>540</v>
      </c>
      <c r="J28">
        <v>2</v>
      </c>
      <c r="K28" s="4" t="s">
        <v>219</v>
      </c>
      <c r="L28" s="4" t="s">
        <v>220</v>
      </c>
      <c r="M28" s="4" t="s">
        <v>221</v>
      </c>
      <c r="N28" s="4" t="s">
        <v>222</v>
      </c>
      <c r="O28" s="4"/>
      <c r="P28" s="1">
        <f>COUNTA(_xlfn.TEXTSPLIT(TRIM(D28)," "))</f>
        <v>459</v>
      </c>
      <c r="Q28" s="4">
        <v>6</v>
      </c>
      <c r="R28" s="2" t="str">
        <f>INDEX([1]Lessons!B:B, MATCH(Q28, [1]Lessons!A:A, 0))</f>
        <v>Reframing Institutions through Micro-Moments</v>
      </c>
      <c r="S28" s="1" t="str">
        <f>INDEX([1]Lessons!C:C, MATCH(Q28, [1]Lessons!A:A, 0))</f>
        <v>https://ethnography.ca/lesson6</v>
      </c>
    </row>
    <row r="29" spans="1:19" ht="409.6" x14ac:dyDescent="0.2">
      <c r="A29" s="1">
        <v>157</v>
      </c>
      <c r="B29" s="1" cm="1">
        <f t="array" ref="B29">_xlfn.IFS(P29&lt;200, 1, P29&lt;=300, 2, P29&gt;300, 3)</f>
        <v>3</v>
      </c>
      <c r="D29" s="4" t="s">
        <v>223</v>
      </c>
      <c r="E29" t="s">
        <v>224</v>
      </c>
      <c r="F29" t="s">
        <v>225</v>
      </c>
      <c r="G29" s="1">
        <v>2021</v>
      </c>
      <c r="H29" s="4" t="s">
        <v>226</v>
      </c>
      <c r="I29" s="1" t="s">
        <v>227</v>
      </c>
      <c r="J29">
        <v>2</v>
      </c>
      <c r="K29" s="4" t="s">
        <v>228</v>
      </c>
      <c r="L29" s="4" t="s">
        <v>229</v>
      </c>
      <c r="M29" s="4" t="s">
        <v>230</v>
      </c>
      <c r="N29" s="4" t="s">
        <v>231</v>
      </c>
      <c r="O29" s="4"/>
      <c r="P29" s="1">
        <f>COUNTA(_xlfn.TEXTSPLIT(TRIM(D29)," "))</f>
        <v>433</v>
      </c>
      <c r="Q29" s="4">
        <v>6</v>
      </c>
      <c r="R29" s="2" t="str">
        <f>INDEX([1]Lessons!B:B, MATCH(Q29, [1]Lessons!A:A, 0))</f>
        <v>Reframing Institutions through Micro-Moments</v>
      </c>
      <c r="S29" s="1" t="str">
        <f>INDEX([1]Lessons!C:C, MATCH(Q29, [1]Lessons!A:A, 0))</f>
        <v>https://ethnography.ca/lesson6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Shiva</dc:creator>
  <cp:lastModifiedBy>Amir Shiva</cp:lastModifiedBy>
  <dcterms:created xsi:type="dcterms:W3CDTF">2026-05-28T13:03:51Z</dcterms:created>
  <dcterms:modified xsi:type="dcterms:W3CDTF">2026-05-28T13:05:04Z</dcterms:modified>
</cp:coreProperties>
</file>